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345" windowWidth="11385" windowHeight="7860" activeTab="0"/>
  </bookViews>
  <sheets>
    <sheet name="мой" sheetId="1" r:id="rId1"/>
    <sheet name="база" sheetId="2" r:id="rId2"/>
    <sheet name="Лист2" sheetId="3" r:id="rId3"/>
    <sheet name="Лист3" sheetId="4" r:id="rId4"/>
  </sheets>
  <definedNames>
    <definedName name="_xlnm.Print_Titles" localSheetId="1">'база'!$5:$7</definedName>
    <definedName name="_xlnm.Print_Titles" localSheetId="0">'мой'!$7:$7</definedName>
  </definedNames>
  <calcPr fullCalcOnLoad="1"/>
</workbook>
</file>

<file path=xl/sharedStrings.xml><?xml version="1.0" encoding="utf-8"?>
<sst xmlns="http://schemas.openxmlformats.org/spreadsheetml/2006/main" count="703" uniqueCount="449">
  <si>
    <t>№ з/п</t>
  </si>
  <si>
    <t xml:space="preserve">Найменування заходу із зазначенням кількісних та якісних показників запроваджуємого устаткування, приладів ... </t>
  </si>
  <si>
    <t xml:space="preserve">Місце впровадження </t>
  </si>
  <si>
    <t>Термін впровадження</t>
  </si>
  <si>
    <t>Джерела фінансування, тис.грн</t>
  </si>
  <si>
    <t>Річний економічний ефект від впровадження</t>
  </si>
  <si>
    <t>власні кошти установи</t>
  </si>
  <si>
    <t>міський бюджет</t>
  </si>
  <si>
    <t>державний бюджет</t>
  </si>
  <si>
    <t>натур.         величини</t>
  </si>
  <si>
    <t>тис.грн</t>
  </si>
  <si>
    <t>Відділ охорони здоров’я Мелітопольської міської ради</t>
  </si>
  <si>
    <t>РАЗОМ:</t>
  </si>
  <si>
    <t>Управління освіти</t>
  </si>
  <si>
    <t>Загальноосвітні, дошкільні, позашкльні навчальні заклади</t>
  </si>
  <si>
    <t>Відділ культури Мелітопольської міської ради</t>
  </si>
  <si>
    <t>543 кВт</t>
  </si>
  <si>
    <t>1600 кВт</t>
  </si>
  <si>
    <t>1647 кВт</t>
  </si>
  <si>
    <t>525 кВт</t>
  </si>
  <si>
    <t>1086 кВт</t>
  </si>
  <si>
    <t>815 кВт</t>
  </si>
  <si>
    <t xml:space="preserve">Управління у справах сім’ї, молоді та спорту </t>
  </si>
  <si>
    <t>Освітлювач люміністентний ЛПП  2*36W  30шт</t>
  </si>
  <si>
    <t>Лічильник тепла</t>
  </si>
  <si>
    <t>Електролічильник</t>
  </si>
  <si>
    <t>Управління праці та соціального захисту населення</t>
  </si>
  <si>
    <t>Установка світильників ЛВО 01В-4 х 18(10 шт) з лампами люмінесцентними низького тику ЛБ18(4шт в блоці).Всього: 40 ламп</t>
  </si>
  <si>
    <t>Каб.№3;4;5;6;7;</t>
  </si>
  <si>
    <t>Територіальний центр соціального обслуговування</t>
  </si>
  <si>
    <t>Приміщення територіального центру</t>
  </si>
  <si>
    <t>Приміщення територіального центру №1;№2</t>
  </si>
  <si>
    <t>КП «Водоканал»</t>
  </si>
  <si>
    <t>ВНС № 5</t>
  </si>
  <si>
    <t>ВНС № 4</t>
  </si>
  <si>
    <t>КП «Міськсвітло»</t>
  </si>
  <si>
    <t>Вулиці м. Мелітополя</t>
  </si>
  <si>
    <t>Заміна старих проводів А25,35 на нові кабелі СИП</t>
  </si>
  <si>
    <t xml:space="preserve">ДНЗ № 14,  ДНЗ № 24,  ДНЗ № 43                    </t>
  </si>
  <si>
    <t xml:space="preserve">Встановлення лічильників холодної води </t>
  </si>
  <si>
    <t>Лампи 20 W  65 шт</t>
  </si>
  <si>
    <t>ДЮСШ № 2</t>
  </si>
  <si>
    <t>Енергосберігаючи лампи 18-20 W   123 шт.</t>
  </si>
  <si>
    <t>Лічильник водопостачання</t>
  </si>
  <si>
    <t>1100 кВт</t>
  </si>
  <si>
    <t>1700 кВт</t>
  </si>
  <si>
    <r>
      <t>2,106 м</t>
    </r>
    <r>
      <rPr>
        <sz val="13"/>
        <rFont val="Arial"/>
        <family val="2"/>
      </rPr>
      <t>³</t>
    </r>
  </si>
  <si>
    <t>Прожектор  металогалогеновий 150 W 6 шт</t>
  </si>
  <si>
    <t>76 м³</t>
  </si>
  <si>
    <t>ДЮСШ № 1 (службові приміщення)</t>
  </si>
  <si>
    <t>ДЮСШ № 1 (ігрові зали, адмінприміщення, додаткові приміщення)</t>
  </si>
  <si>
    <t>ДЮСШ № 3  (службові приміщення)</t>
  </si>
  <si>
    <t>ДЮСШ № 3 (дворова територія)</t>
  </si>
  <si>
    <t>Стадіон «Спартак» (адмінприміщення, додаткові приміщення)</t>
  </si>
  <si>
    <t>Адміністративне орендоване приміщення (управління освіти)</t>
  </si>
  <si>
    <t>Вартість розробки та впровад-ження, тис.грн</t>
  </si>
  <si>
    <t>27,2Гкал</t>
  </si>
  <si>
    <t>2013-2014</t>
  </si>
  <si>
    <t>162 тыс. кВтч</t>
  </si>
  <si>
    <t xml:space="preserve">КП " Житломасив" </t>
  </si>
  <si>
    <t>Встановлення приладів обліку електричної енергії на освітлення місць загального використання ( 43 одиниці)</t>
  </si>
  <si>
    <t>Житловий фонд КП " Житломасив"</t>
  </si>
  <si>
    <t>108 тис.кВт</t>
  </si>
  <si>
    <t>КП "Житломасив" вул.Шмідта, 1/1</t>
  </si>
  <si>
    <t xml:space="preserve">Встановлення енергозберігаючих лапм для освітлення сходових кліток у під,здах </t>
  </si>
  <si>
    <t>206 тис.кВт</t>
  </si>
  <si>
    <t>Встановлення енергозберігаючих ламп</t>
  </si>
  <si>
    <t xml:space="preserve">Адміністративно -побутові приміщення </t>
  </si>
  <si>
    <t>21 тис.кВт</t>
  </si>
  <si>
    <t>Асфальтнобетонний цех</t>
  </si>
  <si>
    <t>Установка стеклопакетів 3 шт.</t>
  </si>
  <si>
    <t>Утеплення діспергатора</t>
  </si>
  <si>
    <t>Заміна ламп розжарювання на енергоефективні</t>
  </si>
  <si>
    <t xml:space="preserve">Переведення АСУДС-117-2 на газове опалення </t>
  </si>
  <si>
    <t>Заміна старих віконних блоків на металопластикові 7 шт.</t>
  </si>
  <si>
    <t>Відділ з питань праці та соціально- трудових відносин за адресою: вул.Г.Сталінграда,13</t>
  </si>
  <si>
    <t>Відділ прийому громадян № 4 вул.Гагаріна, 1</t>
  </si>
  <si>
    <t>Заміна старих віконних блоків на металопластикові 1шт.</t>
  </si>
  <si>
    <t>Установка світильників ЛВО 01В-4 х 18(15 шт) з лампами люмінесцентними низького тику ЛБ18(4шт в блоці).Всього: 60 ламп</t>
  </si>
  <si>
    <t>Відділ  з питань праці  та соціально-трудових відносин  вул.Г.Сталінграда, 13</t>
  </si>
  <si>
    <t>Заміна електричних печей(економія електричної енергії )</t>
  </si>
  <si>
    <t>ДНЗ №№ 6,8,14,20,21,24,36,39,40,47,99</t>
  </si>
  <si>
    <t>Заміна холодильного обладнання(економія електроенергії)</t>
  </si>
  <si>
    <t>ДНЗ №№1,2,5,9,14,26,29,41,43,44,48</t>
  </si>
  <si>
    <t>Заміна  пральних машин (8-9 кг) економія води і електроенергії</t>
  </si>
  <si>
    <t>ДНЗ №№ 1,8,9,24,38,40,44,47,48,49,99</t>
  </si>
  <si>
    <t>Встановлення піролізного твердопаливного котла для опалення  будівлі стадіону</t>
  </si>
  <si>
    <t>стадіон ім.Олексенко О.І.</t>
  </si>
  <si>
    <t>20 тыс.кВт</t>
  </si>
  <si>
    <t>Енергозберігаючі лампи 18-20 W   25 шт.</t>
  </si>
  <si>
    <t>Зміцнення конструкцій та заміна вітражів</t>
  </si>
  <si>
    <t xml:space="preserve">Проведення ремонту системи освітлення </t>
  </si>
  <si>
    <t>-</t>
  </si>
  <si>
    <t>270 кВт</t>
  </si>
  <si>
    <t>800 кВт</t>
  </si>
  <si>
    <t>4,5 Гкал</t>
  </si>
  <si>
    <t>1543 кВт</t>
  </si>
  <si>
    <t>410 кВт</t>
  </si>
  <si>
    <t>539454,4 кВт</t>
  </si>
  <si>
    <t>Встановлення лічильника теплової енергії</t>
  </si>
  <si>
    <t>Центр реабілітації дітей та інвалідів змішаного типу</t>
  </si>
  <si>
    <t>Реконструкція  насосних станцій водопостачання з заміною насосів та встановленням автоматизованих систем керування асінхронними двигунами із застосуванням частотно-регульованого приводу</t>
  </si>
  <si>
    <t>ВНС № 1</t>
  </si>
  <si>
    <t>ВНС № 3</t>
  </si>
  <si>
    <t>Придбання та встановлення вузлів обліку на артезіанських свердловинах</t>
  </si>
  <si>
    <t>Реконструкція насосних станцій каналізації з заміною насосів та встановлення автоматизованих систем керування асінхронними двигунами із застосуванням частотно-регульованого приводу</t>
  </si>
  <si>
    <t>КНС № 4</t>
  </si>
  <si>
    <t>КНС № 5</t>
  </si>
  <si>
    <t>Заміна насосного обладнання на насосних станціях каналізації, що використало свої технологічні можливості</t>
  </si>
  <si>
    <t>КНС № 3</t>
  </si>
  <si>
    <t>КНС № 7</t>
  </si>
  <si>
    <t>КНС № 8</t>
  </si>
  <si>
    <t>Придбання та встановлення вузлів обліку на об`єктах водовідведення</t>
  </si>
  <si>
    <t>ПК ім.Т.Г. Шевченко</t>
  </si>
  <si>
    <t>ПК  залізничників</t>
  </si>
  <si>
    <t>Дитяча музична школа № 1</t>
  </si>
  <si>
    <t>Дитяча школа мистецтв</t>
  </si>
  <si>
    <t>Дитяча художня школа</t>
  </si>
  <si>
    <t>Краєзнавчий музей</t>
  </si>
  <si>
    <t xml:space="preserve">бібліотекака Ім.Лермонтова,  бібліотекака ім.Горького,бібліотекака ім. Гайдара,бібліотекака ім.Маяковского  </t>
  </si>
  <si>
    <t>6200 кВт</t>
  </si>
  <si>
    <t>5300 кВт</t>
  </si>
  <si>
    <t>11800 кВт</t>
  </si>
  <si>
    <t>1800  кВт</t>
  </si>
  <si>
    <t>Встановлення сонячної геліосистеми для нагріву води басейна</t>
  </si>
  <si>
    <t>ДЮСШ №3</t>
  </si>
  <si>
    <t>Заміна ламп розжарювання на енергозберігаючі (25шт. 15Вт.)</t>
  </si>
  <si>
    <t>3,0 тис.кВт</t>
  </si>
  <si>
    <t>Заміна ламп розжарювання на енергоефективні 500шт.</t>
  </si>
  <si>
    <t>Заміна ламп розжарювання на енергрефективні 200 шт.</t>
  </si>
  <si>
    <t>Заміна ламп розжарювання на енергрефективні 100 шт.</t>
  </si>
  <si>
    <t>Заміна ламп розжарювання на енергрефективні 250 шт.</t>
  </si>
  <si>
    <t>Заміна ламп розжарювання на енергрефективні 150 шт.</t>
  </si>
  <si>
    <t>Заміна ламп розжарювання на енергрефективні 75 шт.</t>
  </si>
  <si>
    <t>Заміна ламп розжарювання на енергоефективні 100шт.</t>
  </si>
  <si>
    <t>2012-2015</t>
  </si>
  <si>
    <t>Реконструкція відокремленої будівлі  адміністративного корпусу одноповерхове КУ ТМО  "Багатопрофільна лікарня інтенсивних методів лікування та ШМД" ММР ЗО (санація)</t>
  </si>
  <si>
    <t>15,05 гКал</t>
  </si>
  <si>
    <t>Реконструкція відокремленої будівлі  клініко-діагностичної лабораторії  КУ ТМО  "Багатопрофільна лікарня інтенсивних методів лікування та ШМД" ММР ЗО (санація)</t>
  </si>
  <si>
    <t>20,74 гКал</t>
  </si>
  <si>
    <t>Реконструкція відокремленої будівлі пральні двухповерхове КУ ТМО  "Багатопрофільна лікарня інтенсивних методів лікування та ШМД" ММР ЗО (санація)</t>
  </si>
  <si>
    <t>46,54 кКал</t>
  </si>
  <si>
    <t>Реконструкція  будівлі терапевтичного корпусу двухповерхове КУ ТМО  "Багатопрофільна лікарня інтенсивних методів лікування та ШМД" ММР ЗО (санація)</t>
  </si>
  <si>
    <t>Реконструкція відокремленої будівлі хірургічного відділення, операційного блоку та травматологічного відділення  КУ ТМО  "Багатопрофільна лікарня інтенсивних методів лікування та ШМД" ММР ЗО (санація)</t>
  </si>
  <si>
    <t>Реконструкція відокремленої будівлі  хірургічного корпусу №3 КУ ТМО  "Багатопрофільна лікарня інтенсивних методів лікування та ШМД" ММР ЗО (санація)</t>
  </si>
  <si>
    <t>82,73 г Кал</t>
  </si>
  <si>
    <t>Реконструкція відокремленої будівлі  дитячої хірургії № 2 двухповерхове з прибудовою КУ ТМО  "Багатопрофільна лікарня інтенсивних методів лікування та ШМД" ММР ЗО (санація)</t>
  </si>
  <si>
    <t>Реконструкція відокремленої будівлі хірургічного відділення № 1  КУ ТМО  "Багатопрофільна лікарня інтенсивних методів лікування та ШМД" ММР ЗО (санація)</t>
  </si>
  <si>
    <t>Реконструкція лікувального закладу поліклініки   КУ ТМО  "Багатопрофільна лікарня інтенсивних методів лікування та ШМД" ММР ЗО  по вул.Крупської, 7 ( санація)</t>
  </si>
  <si>
    <t>"Багатопрофільна лікарня інтенсивних методів лікування та ШМД " ММР ЗО  по вул. Крупської, 7</t>
  </si>
  <si>
    <t>Реконструкція системи теплопостачання будівель по проспекту Б.Хмельницького , 46 з впровадженням теплового насосу</t>
  </si>
  <si>
    <t>63,44 т.у.п./рік</t>
  </si>
  <si>
    <t>Реконструкція системи теплопостачання  лікувального закладу поліклініки по вул. Крупської, 7 з впровадженням теплового насосу</t>
  </si>
  <si>
    <t>21,55 т.у.п./рік</t>
  </si>
  <si>
    <t>КУ "Багатопрофільна лікарня інтенсивних методів лікування та ШМД " ММР ЗО  проспект  Б.Хмельницкого, 46</t>
  </si>
  <si>
    <t>КУ "Багатопрофільна лікарня інтенсивних методів лікування та ШМД  ММР ЗО  проспект  Б.Хмельницкого, 46</t>
  </si>
  <si>
    <t>КУ"Багатопрофільна лікарня інтенсивних методів лікування та ШМД"  ММР ЗО  проспект . Б.Хмельницкого, 46</t>
  </si>
  <si>
    <t>КУ"Багатопрофільна лікарня інтенсивних методів лікування та ШМД"  ММР ЗО  проспект  Б.Хмельницкого, 46</t>
  </si>
  <si>
    <t>КУ"Багатопрофільна лікарня інтенсивних методів лікування та ШМД " ММР ЗО  проспект  Б.Хмельницкого, 46</t>
  </si>
  <si>
    <t>КУ "Багатопрофільна лікарня інтенсивних методів лікування та ШМД"  ММР ЗО  проспект  Б.Хмельницкого, 46</t>
  </si>
  <si>
    <t>КУ"Багатопрофільна лікарня інтенсивних методів лікування та ШМД " ММР ЗО  по вул. Крупської, 7</t>
  </si>
  <si>
    <t xml:space="preserve">Заміна ламп розжарювання на енергозберігаючі </t>
  </si>
  <si>
    <t>Реконструкція системи теплопостачання з улаштуванням вузла обліку теплової енергії</t>
  </si>
  <si>
    <t>КУ " Мелітопольський  міський пологовий будинок"ММР ЗО, КУ "Мелітопольська поліклініка  № 3 "ММР ЗО, КУ " Мелітопольська міська лікарня № 1" ММР ЗО,  КУ " Мелітопольська міська лікарня № 2", КУ" Міжрайонна міська дитяча лікарня " ММР ЗО, КУ " Мелітопольська Міська стоматологічна поліклініка" ММР ЗО</t>
  </si>
  <si>
    <t>ДНЗ № 78, СЮТ, ДНЗ № 17</t>
  </si>
  <si>
    <t xml:space="preserve"> Придбання  9 шт. пральних машин та прасувальних машин в кількості 3 шт.</t>
  </si>
  <si>
    <t>Установка твердопаливного котла</t>
  </si>
  <si>
    <t>Основні заходи із збереження енергоносіїв на 2013-2015 роки</t>
  </si>
  <si>
    <t>Заміна ламп на енергозберігаючі (500шт)</t>
  </si>
  <si>
    <t>52,8тис. кВт</t>
  </si>
  <si>
    <t>Встановлення склопакетів (320шт)</t>
  </si>
  <si>
    <t>0,8 тис. Гкал</t>
  </si>
  <si>
    <t>Капітальний ремонт опалювальної системи (зовняшня від ПАБ до дез.камери, гнойно-септичне відділення)</t>
  </si>
  <si>
    <t>Заміна ламп на енергозберігаючі (300шт)</t>
  </si>
  <si>
    <t>КУ " Мелітопольська міська лікарня №2" ММР ЗО</t>
  </si>
  <si>
    <t>31,7 тис. кВт</t>
  </si>
  <si>
    <t xml:space="preserve">Промивка опалювальної системи будівлі </t>
  </si>
  <si>
    <t>Встановлення склопакетів (140шт)</t>
  </si>
  <si>
    <t>КУ "Мелітопольська міська дитяча лікарня" ММР ЗО</t>
  </si>
  <si>
    <t xml:space="preserve">Встановлення лічильників теплової енергії Харчоблок, Пральня, Гаражі, Пол№4(4 шт.) </t>
  </si>
  <si>
    <t>Встановлення склопакетів (124 шт.)</t>
  </si>
  <si>
    <t>Поточний ремонт системи опалення (промивка, оприсовка)</t>
  </si>
  <si>
    <t>КУ " Мелітопольська міська поліклініка №1" ММР ЗО</t>
  </si>
  <si>
    <t>Заміна ламп на енергозберігаючі (162шт)</t>
  </si>
  <si>
    <t>17,1 тис. кВт.</t>
  </si>
  <si>
    <t>Поточний ремонт котельного обладнання (скорочує витрати газу на 10%, річне споживання газу 4500 м3)</t>
  </si>
  <si>
    <t>0,5 тис.м3</t>
  </si>
  <si>
    <t>КУ " Мелітопольський міський пологовий будинок" ММР ЗО</t>
  </si>
  <si>
    <t>Встановлення склопакетів (90шт)</t>
  </si>
  <si>
    <t>Заміна ламп на енергозберігаючі (54шт)</t>
  </si>
  <si>
    <t>КУ "Мелітопольська міська станція швидкої медичної допомоги" ММР ЗО</t>
  </si>
  <si>
    <t>5,7тис. кВт</t>
  </si>
  <si>
    <t>Заміна приладу обліку електроенергії на багатотарифний лічильник електроенергії (1шт)</t>
  </si>
  <si>
    <t>Встановлення склопакетів (4 шт.)</t>
  </si>
  <si>
    <t>0,6тис. м 3</t>
  </si>
  <si>
    <t>КУ " Мелітопольська міська поліклініка №3" ММР ЗО</t>
  </si>
  <si>
    <t>Встановлення склопакетів (30шт)</t>
  </si>
  <si>
    <t>4,5 тис.м 3</t>
  </si>
  <si>
    <t>Т/О газової мінікотельні</t>
  </si>
  <si>
    <t>Заміна ламп на енергозберігаючі (11шт)</t>
  </si>
  <si>
    <t>КУ «Мелітопольська міська стоматологічна поліклініка» ММР ЗО</t>
  </si>
  <si>
    <t>1,2 тис.  кВт</t>
  </si>
  <si>
    <t>Встановлення склопакетів (100 шт.)</t>
  </si>
  <si>
    <t>15 тис.м³</t>
  </si>
  <si>
    <t>Поточний ремонт внутрішньої електромережі</t>
  </si>
  <si>
    <t>Т/О внутрішніх мереж теплопостачання</t>
  </si>
  <si>
    <t>Заміна ламп на енергозберігаючі 500 шт.</t>
  </si>
  <si>
    <t>КУ ТМО "БЛІМЛ та ШМД" ММР ЗО</t>
  </si>
  <si>
    <t>2013-2015</t>
  </si>
  <si>
    <t>52,8тс.кВт</t>
  </si>
  <si>
    <t>2013-20145</t>
  </si>
  <si>
    <t>2015  - 1000 шт.</t>
  </si>
  <si>
    <t>2013 - 2014 1658 шт.</t>
  </si>
  <si>
    <t>2014</t>
  </si>
  <si>
    <t>Заміна старих віконних блоків на металопластикові  52 шт.</t>
  </si>
  <si>
    <t>Заміна ламп розжарювання на енергозберігаючі 40шт.</t>
  </si>
  <si>
    <t xml:space="preserve"> 2015 кВт</t>
  </si>
  <si>
    <t>30 Гкал</t>
  </si>
  <si>
    <t>31 Гкал</t>
  </si>
  <si>
    <t>97,5 Гкал.</t>
  </si>
  <si>
    <t>4,3 тыс.кВт</t>
  </si>
  <si>
    <t>5,5Гкал</t>
  </si>
  <si>
    <t>0,5Гкал</t>
  </si>
  <si>
    <t>2,5Гкал</t>
  </si>
  <si>
    <t>79,3 тис.кВт.</t>
  </si>
  <si>
    <t>213 тис.кВт</t>
  </si>
  <si>
    <t>37,3 тис.кВт</t>
  </si>
  <si>
    <t>1,8 тис.кВт</t>
  </si>
  <si>
    <t>4,1 тис.кВт</t>
  </si>
  <si>
    <t>190 тис.кВт</t>
  </si>
  <si>
    <t>Очисні споруди КП" Водоканал"</t>
  </si>
  <si>
    <t>Міські свердловини:№№ 6,7а,8,9,26,30,31,11,24,12,25,10,32,13,23,14,21,15,22,20  Авіамістечко: №№ 3,4,5,6 Новофіліповські свердловини : №№ 9,16,12/4</t>
  </si>
  <si>
    <t>КП " Асфальтобетонний завод"</t>
  </si>
  <si>
    <t>ДНЗ № 9</t>
  </si>
  <si>
    <t>ДНЗ №9 по бульвару 30 річчя Перемоги 16а, м.Мелітополь-реконструкція фасаду</t>
  </si>
  <si>
    <t>ДНЗ № 105а</t>
  </si>
  <si>
    <t>ДНЗ № 49 по вулиці Бєлякова, 105а-реконструкція фасаду та покрівлі</t>
  </si>
  <si>
    <t>175 Гкал</t>
  </si>
  <si>
    <t>160 Гкал.</t>
  </si>
  <si>
    <t>ЗОШ №№ 11, 14, 15, 25 ДНЗ №№ 48, 47, 41, 39, 14, 9, 8</t>
  </si>
  <si>
    <t>Встановлення регуляторів теплової енергії  11 шт.</t>
  </si>
  <si>
    <t>ЗОШ № 25, Гімназія № 9, ДНЗ №№ 24, 29, 30, 38, 40, 43, 44, 78, 99,23, 14, 20,47, 41, 39, 14, 8</t>
  </si>
  <si>
    <t>361,7 Гкал</t>
  </si>
  <si>
    <t>325 Гкал</t>
  </si>
  <si>
    <t>0,190 тис. Гкал</t>
  </si>
  <si>
    <t>0,084тис. Гкал</t>
  </si>
  <si>
    <t>0,140тисч. Гкал</t>
  </si>
  <si>
    <t>124,49 Гкал</t>
  </si>
  <si>
    <t>114,5 Гкал</t>
  </si>
  <si>
    <t>160,35 Гкал</t>
  </si>
  <si>
    <t>59,41 Гкал</t>
  </si>
  <si>
    <t>242,92 Гкал</t>
  </si>
  <si>
    <t>36 тмс.кВт</t>
  </si>
  <si>
    <t>12 тис.кВт</t>
  </si>
  <si>
    <t>18 тис.кВт</t>
  </si>
  <si>
    <t>10,3 тис.кВт</t>
  </si>
  <si>
    <r>
      <t>Разом</t>
    </r>
    <r>
      <rPr>
        <sz val="16"/>
        <rFont val="Times New Roman"/>
        <family val="1"/>
      </rPr>
      <t>:</t>
    </r>
  </si>
  <si>
    <t>Разом:</t>
  </si>
  <si>
    <t>Всего:</t>
  </si>
  <si>
    <t>38,5 Гкал</t>
  </si>
  <si>
    <t>41,2 Гкал</t>
  </si>
  <si>
    <t xml:space="preserve">Встановлення склопакетів Пісчанська амбулаторія (16 шт.)) </t>
  </si>
  <si>
    <t xml:space="preserve"> 10,7 Гкал</t>
  </si>
  <si>
    <t>15,3 Гкал</t>
  </si>
  <si>
    <t>Заміна світильників РКУ-250 с лампами накалювання ЛОН-500 на світильники типа ЖКУ – 70 з енергозберігаючими лампами типа ДНаТ - 250( 800шт)</t>
  </si>
  <si>
    <t>768200 кВт</t>
  </si>
  <si>
    <t>Заміна світильників РКУ-250 с лампами накалювання ЛОН-500 на світильники типа ЖКУ – 70 з енергозберігаючими лампами типа ДНаТ - 70 (700 шт)</t>
  </si>
  <si>
    <t>1164569 кВт</t>
  </si>
  <si>
    <t>81249кВт</t>
  </si>
  <si>
    <t>Заміна світильників типу ЖКУ -250 з лампами ДНаТ-250 на світодіодні світильники</t>
  </si>
  <si>
    <t>Встановлення автономної газової котельні для опалення виробничо- побутових приміщень</t>
  </si>
  <si>
    <t>Заміна ламп ЛОН 100 на енергозберігаючі потужністю 32 Вт  ( 1300 шт. )</t>
  </si>
  <si>
    <t>Впровадження АСУ " Водозабір" та модернізаціясистеми живлення та захисту двигунів глибинних свердловин</t>
  </si>
  <si>
    <t>105 тис.кВт.</t>
  </si>
  <si>
    <t>35,5 тис.кВт</t>
  </si>
  <si>
    <t>98,8 тис.кВт</t>
  </si>
  <si>
    <t>173  тис. кВт</t>
  </si>
  <si>
    <t>2900  кВт</t>
  </si>
  <si>
    <t>3 тис.кВт</t>
  </si>
  <si>
    <t>Новопилипівські свердловини : №№ 9,16,12/4</t>
  </si>
  <si>
    <t>Адмінбудівлі управління праці та соціального захисту населення</t>
  </si>
  <si>
    <t>2014-2015</t>
  </si>
  <si>
    <t>Заміна електричних печей</t>
  </si>
  <si>
    <t>Заміна холодильного обладнання</t>
  </si>
  <si>
    <t>ДНЗ №№ 1,2,5,9,14,26,29,41,43,44,48</t>
  </si>
  <si>
    <t>ДНЗ № 49</t>
  </si>
  <si>
    <t>КУ «ТМО «Багатопрофільна лікарня ІМЛ та ШМД» ММР ЗО</t>
  </si>
  <si>
    <t>18 тис.кВт/год</t>
  </si>
  <si>
    <t>79,3 тис.кВт/год.</t>
  </si>
  <si>
    <t>35,5 тис.кВт/год</t>
  </si>
  <si>
    <t>105 тис.кВт/год.</t>
  </si>
  <si>
    <t>98,8 тис.кВт/год</t>
  </si>
  <si>
    <t>213 тис.кВт/год</t>
  </si>
  <si>
    <t>190 тис.кВт/год</t>
  </si>
  <si>
    <t>37,3 тис.кВт/год</t>
  </si>
  <si>
    <t>1,8 тис.кВт/год</t>
  </si>
  <si>
    <t>4,1 тис.кВт/год</t>
  </si>
  <si>
    <t>108 тис.кВт/год</t>
  </si>
  <si>
    <t>206 тис.кВт/год</t>
  </si>
  <si>
    <t xml:space="preserve">Промивка опалювальної системи </t>
  </si>
  <si>
    <t>16,8  Гкал</t>
  </si>
  <si>
    <t>140 Гкал</t>
  </si>
  <si>
    <t>27,2 Гкал</t>
  </si>
  <si>
    <t>10,8 Гкал</t>
  </si>
  <si>
    <t>36 тис.кВт/год</t>
  </si>
  <si>
    <t>202 Гкал</t>
  </si>
  <si>
    <t>151 Гкал</t>
  </si>
  <si>
    <t>38,4 тис.кВт/год</t>
  </si>
  <si>
    <t>Заміна ламп накалювання на енергозберігаючі 500 шт. (100 Вт.)</t>
  </si>
  <si>
    <t xml:space="preserve">КУ «Мелітопольська міська дитяча лікарня» ММР ЗО, КУ «Мелітопольська міська поліклініка №1» ММР ЗО, КУ «Мелітопольська міська поліклініка №3» ММР ЗО, КУ «Мелітопольська міська стоматологічна поліклініка» ММР ЗО </t>
  </si>
  <si>
    <t>КУ «Мелітопольська міська лікарня №2» ММР ЗО, КУ «Мелітопольська міська дитяча лікарня» ММР ЗО, КУ «Мелітопольський міський пологовий будинок» ММР ЗО, КУ «Мелітопольська міська поліклініка №1» ММР ЗО, КУ «Мелітопольська міська поліклініка №3» ММР ЗО, КУ «Мелітопольська станція швидкої медичної допомоги» ММР ЗО</t>
  </si>
  <si>
    <t>Заміна ламп накалювання на енергозберігаючі 2500 шт. (1170 шт. - 150 Вт., 1330 шт. - 100 Вт)</t>
  </si>
  <si>
    <t>236 тис.кВт/год</t>
  </si>
  <si>
    <t>Заміна ламп розжарювання на енергоефективні - 226 шт. (9 шт. - 200-300 Вт, 217 шт. - 500 Вт)</t>
  </si>
  <si>
    <t>92 тис.кВт/год</t>
  </si>
  <si>
    <t>Палац культури ім. Т.Г. Шевченка,  Палац культури залізничників, дитяча школа мистецтв, дитяча художня школа</t>
  </si>
  <si>
    <t>Заміна ламп розжарювання на енергоефективні - 349 шт. (35 шт. - 150 Вт, 314 шт. - 100 Вт)</t>
  </si>
  <si>
    <t>25,5 тис.кВт/год</t>
  </si>
  <si>
    <t>20,4 тис.кВт/год</t>
  </si>
  <si>
    <t>Заміна ламп розжарювання на енергоефективні - 28 шт. (100 Вт)</t>
  </si>
  <si>
    <t>1,9 тис.кВт/год</t>
  </si>
  <si>
    <t>2,1 тис.кВт/год</t>
  </si>
  <si>
    <t>8,4 тис.кВт/год</t>
  </si>
  <si>
    <t>Заміна вікон на металопластикові (амбулаторія по вул. Калініна, 157 - 18 шт., Регістратура - 5 шт.)</t>
  </si>
  <si>
    <t>Заміна вікон на металопластикові - 31 шт.</t>
  </si>
  <si>
    <t>Заміна вікон на металопластикові - 69 шт.</t>
  </si>
  <si>
    <t>Заміна вікон на металопластикові - 90 шт.</t>
  </si>
  <si>
    <t>48 Гкал</t>
  </si>
  <si>
    <t>300 Гкал</t>
  </si>
  <si>
    <t>Заміна вікон на металопластикові - 120шт.</t>
  </si>
  <si>
    <t>110 тис.кВт/год</t>
  </si>
  <si>
    <t xml:space="preserve">ДНЗ № 9 по бульв. 30 річчя Перемоги 16а - утеплення фасаду, заміна вікон на металопластикові (303 шт.) </t>
  </si>
  <si>
    <t>Улаштування вузлів обліку теплової енергії (15 шт.)</t>
  </si>
  <si>
    <t>Улаштування вузлів обліку теплової енергії (10 шт.)</t>
  </si>
  <si>
    <t>16 тис.кВт/год</t>
  </si>
  <si>
    <t>Встановлення регуляторів теплової енергії  3 шт.</t>
  </si>
  <si>
    <t>Встановлення регуляторів теплової енергії  25 шт.</t>
  </si>
  <si>
    <t>600 Гкал</t>
  </si>
  <si>
    <t>75 Гкал</t>
  </si>
  <si>
    <t>ЗОШ № 20</t>
  </si>
  <si>
    <t>ДНЗ № 36</t>
  </si>
  <si>
    <t>Стадіон ім.Олексенко О.І.</t>
  </si>
  <si>
    <t xml:space="preserve">Встановлення піролізного твердопаливного котла </t>
  </si>
  <si>
    <t>Заміна вікон (5 шт.) та вітражів (7 шт.) на металопластикові</t>
  </si>
  <si>
    <t>Заміна вікон на металопластикові (3 шт.)</t>
  </si>
  <si>
    <t>Міський краєзнавчий музей</t>
  </si>
  <si>
    <t>Заклади культури м. Мелітополя</t>
  </si>
  <si>
    <t>КЗ "ДЮСШ №1</t>
  </si>
  <si>
    <t>КЗ "ДЮСШ №3</t>
  </si>
  <si>
    <t xml:space="preserve">Заміна вікон/вітражів на металопластикові </t>
  </si>
  <si>
    <t>20 тис.кВт/год</t>
  </si>
  <si>
    <t>Заміна віконних блоків на металопластикові (7 шт.)</t>
  </si>
  <si>
    <t>Система вуличного освітлення</t>
  </si>
  <si>
    <t>414,1 тис.кВт/год</t>
  </si>
  <si>
    <t>875 тис.кВт/год</t>
  </si>
  <si>
    <t>ДНЗ № 78</t>
  </si>
  <si>
    <t>Встановлення лічильників холодної води (2 шт.)</t>
  </si>
  <si>
    <t>260 м³</t>
  </si>
  <si>
    <t>Промивка опалювальної системи</t>
  </si>
  <si>
    <t>Термін впровад-ження</t>
  </si>
  <si>
    <t>24,5 тис.кВт/год</t>
  </si>
  <si>
    <t>46 Гкал</t>
  </si>
  <si>
    <t>14,5 Гкал</t>
  </si>
  <si>
    <t>9 Гкал</t>
  </si>
  <si>
    <t>13,4 Гкал</t>
  </si>
  <si>
    <t>36,4 Гкал</t>
  </si>
  <si>
    <t>8,3 Гкал</t>
  </si>
  <si>
    <t>5,5 Гкал</t>
  </si>
  <si>
    <t>7,8 Гкал</t>
  </si>
  <si>
    <t>27,6 Гкал</t>
  </si>
  <si>
    <t>40,5 Гкал</t>
  </si>
  <si>
    <t>2,3 Гкал</t>
  </si>
  <si>
    <t>73,8 Гкал</t>
  </si>
  <si>
    <t>62,7 Гкал</t>
  </si>
  <si>
    <t>242,9 Гкал</t>
  </si>
  <si>
    <t>34,7 тис.кВт/год</t>
  </si>
  <si>
    <t>124,4 Гкал</t>
  </si>
  <si>
    <t>82,7 Гкал</t>
  </si>
  <si>
    <t>46,5 Гкал</t>
  </si>
  <si>
    <t>20,7 Гкал</t>
  </si>
  <si>
    <t>15,1 Гкал</t>
  </si>
  <si>
    <t>11,7 Гкал</t>
  </si>
  <si>
    <t>22,4 Гкал</t>
  </si>
  <si>
    <t>160,3 Гкал</t>
  </si>
  <si>
    <t>59,4 Гкал</t>
  </si>
  <si>
    <t>173  тис.кВт/год</t>
  </si>
  <si>
    <t>81 тис.кВт/год</t>
  </si>
  <si>
    <t>Начальник ууправління соціально-</t>
  </si>
  <si>
    <t>економічного розвитку міста</t>
  </si>
  <si>
    <t>Ю.В. Захарчук</t>
  </si>
  <si>
    <t>ВСЬОГО</t>
  </si>
  <si>
    <t>РАЗОМ</t>
  </si>
  <si>
    <t>Додаток 2</t>
  </si>
  <si>
    <t xml:space="preserve">Встановлення енергозберігаючих лапм для освітлення сходових кліток у під'їздах </t>
  </si>
  <si>
    <t>Встановлення приладів обліку електричної енергії на освітлення місць загального використання (43 одиниці)</t>
  </si>
  <si>
    <t>Заміна ламп ЛОН 100 на енергозберігаючі потужністю 32 Вт  (998 шт. )</t>
  </si>
  <si>
    <t>Заміна світильників РКУ-250 с лампами ЛОН-500 на світиль-ники типа ЖКУ – 70 з  лампами типа ДНаТ - 250 (911 шт)</t>
  </si>
  <si>
    <t>держав-ний бюджет</t>
  </si>
  <si>
    <t>Основні заходи із збереження енергоносіїв по м. Мелітополю на 2013-2015 роки</t>
  </si>
  <si>
    <t xml:space="preserve">Найменування заходу із зазначенням кількісних та якісних показників запроваджуваного устаткування, приладів, тощо </t>
  </si>
  <si>
    <t>натуральні        величини</t>
  </si>
  <si>
    <t>Заміна вікон на металопластикові (інфекційний корпус по вул. Кізіярській, 48 - 107 шт., амбулаторія сімейного типу по вул. Гвардійській, 38 - 8 шт.)</t>
  </si>
  <si>
    <t>Реконструкція відокремленої будівлі автоклавної і аптеки КУ "ТМО "Багатопрофільная лікарня інтенсивних методів лікування та ШМД" ММР ЗО по просп. Б.Хмельницького, 46 (санація)</t>
  </si>
  <si>
    <t>КУ "ТМО "Багатопрофільна лікарня інтенсивних методів лікування та ШМД " ММР ЗО  проспект  Б.Хмельницкого, 46</t>
  </si>
  <si>
    <t>Реконструкція відокремленої будівлі ЕКГ та адміністративно-господарчої групи КУ "ТМО  "Багатопрофільная лікарня інтенсивних методів лікування та ШМД" ММР ЗО по просп. Б.Хмельницького, 46 (санація)</t>
  </si>
  <si>
    <t>Реконструкція відокремленої будівлі бактеріологічної лабораторії КУ "ТМО  "Багатопрофільная лікарня інтенсивних методів лікування та ШМД" ММР ЗО по просп. Б.Хмельницького, 46 (санація)</t>
  </si>
  <si>
    <t>Реконструкція відокремленої будівлі  адміністративного корпусу одноповерхове КУ "ТМО   "Багатопрофільна лікарня інтенсивних методів лікування та ШМД" ММР ЗО (санація)</t>
  </si>
  <si>
    <t>Реконструкція відокремленої будівлі  клініко-діагностичної лабораторії  КУ "ТМО   "Багатопрофільна лікарня інтенсивних методів лікування та ШМД" ММР ЗО (санація)</t>
  </si>
  <si>
    <t>КУ "ТМО "Багатопрофільна лікарня інтенсивних методів лікування та ШМД  ММР ЗО  проспект  Б.Хмельницкого, 46</t>
  </si>
  <si>
    <t>Реконструкція відокремленої будівлі пральні двухповерхове КУ "ТМО "Багатопрофільна лікарня інтенсивних методів лікування та ШМД" ММР ЗО (санація)</t>
  </si>
  <si>
    <t>Реконструкція  будівлі терапевтичного корпусу двухповерхове КУ "ТМО  "Багатопрофільна лікарня інтенсивних методів лікування та ШМД" ММР ЗО (санація)</t>
  </si>
  <si>
    <t>Реконструкція відокремленої будівлі хірургічного відділення, операційного блоку та травматологічного відділення  КУ "ТМО  "Багатопрофільна лікарня інтенсивних методів лікування та ШМД" ММР ЗО (санація)</t>
  </si>
  <si>
    <t>КУ "ТМО "Багатопрофільна лікарня інтенсивних методів лікування та ШМД"  ММР ЗО  проспект  Б.Хмельницкого, 46</t>
  </si>
  <si>
    <t>Реконструкція відокремленої будівлі  дитячої хірургії № 2 двухповерхове з прибудовою КУ "ТМО  "Багатопрофільна лікарня інтенсивних методів лікування та ШМД" ММР ЗО (санація)</t>
  </si>
  <si>
    <t>КУ "ТМО "Багатопрофільна лікарня інтенсивних методів лікування та ШМД " ММР ЗО  по вул. Крупської, 7</t>
  </si>
  <si>
    <t>КУ "ТМО "Багатопрофільна лікарня інтенсивних методів лікування та ШМД"  ММР ЗО  проспект Б.Хмельницкого, 46</t>
  </si>
  <si>
    <t>Реконструкція відокремленої будівлі хірургічного відділення №1  КУ "ТМО   "Багатопрофільна лікарня інтенсивних методів лікування та ШМД" ММР ЗО (санація)</t>
  </si>
  <si>
    <t>Реконструкція системи теплопостачання  лікувального закладу поліклініки по вул. Крупської, 7 з впровадженням теплового насоса</t>
  </si>
  <si>
    <t xml:space="preserve"> Придбання  9 пральних машин та 3 прасувальних машин</t>
  </si>
  <si>
    <t>КУ "Мелітопольський  міський пологовий будинок" ММР ЗО, КУ "Мелітопольська поліклініка  № 3" ММР ЗО, КУ "Мелітопольська міська лікарня № 1" ММР ЗО,  КУ "Мелітопольська міська лікарня № 2", КУ "Міжрайонна міська дитяча лікарня " ММР ЗО, КУ "Мелітопольська міська стоматологічна поліклініка" ММР ЗО</t>
  </si>
  <si>
    <t>Загальноосвітні, дошкільні, позашкільні навчальні заклади</t>
  </si>
  <si>
    <t>ДНЗ № 49 по вул. Бєлякова, 105а - утеплення фасаду та покрівлі, заміна вікон на металопластикові (63 шт.)</t>
  </si>
  <si>
    <t>Бібліотека ім. Лермонтова, бібліотека ім.Горького, бібліотека ім. Гайдара, бібліотека ім. Маяковського, Палац культури ім. Т.Г. Шевченка, дитяча школа мистецтв, дитяча художня школа, дитяча музична школа № 1</t>
  </si>
  <si>
    <t>Центр змішаного типу для інвалідів та дітей-інвалідів</t>
  </si>
  <si>
    <t>Встановлення сонячної геліосистеми для нагріву води у басейні</t>
  </si>
  <si>
    <t>КУ " Мелітопольська міська лікарня №2"                ММР ЗО</t>
  </si>
  <si>
    <t>КУ "Мелітопольська міська дитяча лікарня"              ММР ЗО</t>
  </si>
  <si>
    <t>Встановлення склопакетів (70 шт.)</t>
  </si>
  <si>
    <t>Заміна вікон на металопластикові             (33 шт)</t>
  </si>
  <si>
    <t>ДНЗ № 48, ДНЗ № 14</t>
  </si>
  <si>
    <t>340 Гкал</t>
  </si>
  <si>
    <t>Заміна вікон на металовластикові            (60 шт.)</t>
  </si>
  <si>
    <t>Заміна вікон на металопластикові                  (по вул. Індустріальній, 89) - 23 шт.</t>
  </si>
  <si>
    <t xml:space="preserve">ДНЗ № 48 по вул. Дружби, 187,               ДНЗ № 14, вул. Рози Люксембург,            10-а - утеплення фасаду, заміна вікон на металопластикові (600 шт.) </t>
  </si>
  <si>
    <t>Заміна вікон-вітражів (2 шт.)                  ЗОШ № 20, вул. Серова, 62-а</t>
  </si>
  <si>
    <t>Заміна вікон-вітражів (4 шт.)                     ДНЗ № 36, вул. Леніна, 73-б</t>
  </si>
  <si>
    <t>КЗ "ДЮСШ №1", КЗ "ДЮСШ №3",                                  КУ "Стадіон "Спартак"</t>
  </si>
  <si>
    <t>Управління у справах сім'ї, молоді та спорту,                   КЗ "ДЮСШ №3"</t>
  </si>
  <si>
    <t>Відділ з питань праці та соціально- трудових відносин за адресою: вул. Г.Сталінграда,13</t>
  </si>
  <si>
    <t>Секретар Мелітопольської міської ради</t>
  </si>
  <si>
    <t>Запорізької області</t>
  </si>
  <si>
    <t>О.М. Барибін</t>
  </si>
  <si>
    <t>Заміна ламп накалювання на енергозберігаючі 126 шт. (100 шт. - 150 Вт., 3 шт. - 250 Вт., 15 шт. - 300 Вт.,                                4 шт. - 400 Вт., 4 шт. - 500 Вт.)</t>
  </si>
  <si>
    <t>Реконструкція лікувального закладу поліклініки   КУ "ТМО "Багатопрофільна лікарня інтенсивних методів лікування та ШМД" ММР ЗО  по вул.Крупської, 7 (санація)</t>
  </si>
  <si>
    <t>Реконструкція системи теплопостачання будівель по проспекту Б.Хмельницького, 46 з впровадженням теплового насоса</t>
  </si>
  <si>
    <t>Заміна ламп накалювання на енергозберігаючі 1303 шт. (800 шт. - 150 Вт., 291 шт. - 200 Вт., 28 шт. - 250 Вт.,             27 шт. - 300 Вт., 2 шт. - 400 Вт., 155 шт. -            500 Вт.)</t>
  </si>
  <si>
    <t>Заміна ламп розжарювання на енергоефективні - 62 шт. (9 шт. - 200 Вт,               10 шт. - 250 Вт, 3 шт. - 300 Вт., 40 шт. - 500 Вт.)</t>
  </si>
  <si>
    <t>Заміна ламп розжарювання на енергозберігаючі 30 шт. (8 шт. - 75 Вт,                        22 шт. - 100 Вт)</t>
  </si>
  <si>
    <t>Заміна ламп розжарювання на енергозберігаючі 142 шт. (75 шт. - 60 Вт,          42 шт. - 75 Вт, 25 шт. - 100 Вт)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</si>
</sst>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 Cyr"/>
      <family val="0"/>
    </font>
    <font>
      <b/>
      <sz val="13"/>
      <color indexed="12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68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6" fontId="3" fillId="0" borderId="10" xfId="0" applyNumberFormat="1" applyFont="1" applyBorder="1" applyAlignment="1">
      <alignment horizontal="center" wrapText="1"/>
    </xf>
    <xf numFmtId="168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8" fillId="0" borderId="19" xfId="52" applyFont="1" applyBorder="1" applyAlignment="1">
      <alignment vertical="top" wrapText="1"/>
      <protection/>
    </xf>
    <xf numFmtId="0" fontId="28" fillId="0" borderId="11" xfId="52" applyFont="1" applyBorder="1" applyAlignment="1">
      <alignment vertical="top" wrapText="1"/>
      <protection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168" fontId="28" fillId="0" borderId="22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168" fontId="28" fillId="0" borderId="23" xfId="0" applyNumberFormat="1" applyFont="1" applyFill="1" applyBorder="1" applyAlignment="1">
      <alignment horizontal="center"/>
    </xf>
    <xf numFmtId="168" fontId="28" fillId="0" borderId="24" xfId="0" applyNumberFormat="1" applyFont="1" applyFill="1" applyBorder="1" applyAlignment="1">
      <alignment horizontal="center"/>
    </xf>
    <xf numFmtId="0" fontId="28" fillId="0" borderId="10" xfId="52" applyFont="1" applyBorder="1" applyAlignment="1">
      <alignment vertical="top" wrapText="1"/>
      <protection/>
    </xf>
    <xf numFmtId="168" fontId="28" fillId="0" borderId="2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168" fontId="28" fillId="0" borderId="10" xfId="0" applyNumberFormat="1" applyFont="1" applyFill="1" applyBorder="1" applyAlignment="1">
      <alignment horizontal="center"/>
    </xf>
    <xf numFmtId="168" fontId="28" fillId="0" borderId="26" xfId="0" applyNumberFormat="1" applyFont="1" applyFill="1" applyBorder="1" applyAlignment="1">
      <alignment horizontal="center"/>
    </xf>
    <xf numFmtId="168" fontId="28" fillId="0" borderId="27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68" fontId="28" fillId="0" borderId="11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68" fontId="28" fillId="0" borderId="23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 wrapText="1"/>
    </xf>
    <xf numFmtId="168" fontId="28" fillId="0" borderId="30" xfId="0" applyNumberFormat="1" applyFont="1" applyBorder="1" applyAlignment="1">
      <alignment horizontal="center" vertical="center"/>
    </xf>
    <xf numFmtId="168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68" fontId="28" fillId="0" borderId="26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center"/>
    </xf>
    <xf numFmtId="168" fontId="28" fillId="0" borderId="32" xfId="0" applyNumberFormat="1" applyFont="1" applyFill="1" applyBorder="1" applyAlignment="1">
      <alignment horizontal="center" vertical="center" wrapText="1"/>
    </xf>
    <xf numFmtId="168" fontId="28" fillId="0" borderId="19" xfId="0" applyNumberFormat="1" applyFont="1" applyFill="1" applyBorder="1" applyAlignment="1">
      <alignment horizontal="center" vertical="center" wrapText="1"/>
    </xf>
    <xf numFmtId="168" fontId="28" fillId="0" borderId="33" xfId="0" applyNumberFormat="1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top" wrapText="1"/>
    </xf>
    <xf numFmtId="168" fontId="28" fillId="0" borderId="30" xfId="0" applyNumberFormat="1" applyFont="1" applyFill="1" applyBorder="1" applyAlignment="1">
      <alignment horizontal="center" vertical="top" wrapText="1"/>
    </xf>
    <xf numFmtId="168" fontId="28" fillId="0" borderId="10" xfId="0" applyNumberFormat="1" applyFont="1" applyFill="1" applyBorder="1" applyAlignment="1">
      <alignment horizontal="center" vertical="top" wrapText="1"/>
    </xf>
    <xf numFmtId="168" fontId="28" fillId="0" borderId="26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168" fontId="28" fillId="0" borderId="27" xfId="0" applyNumberFormat="1" applyFont="1" applyFill="1" applyBorder="1" applyAlignment="1">
      <alignment horizontal="center" vertical="top" wrapText="1"/>
    </xf>
    <xf numFmtId="168" fontId="28" fillId="0" borderId="11" xfId="0" applyNumberFormat="1" applyFont="1" applyFill="1" applyBorder="1" applyAlignment="1">
      <alignment horizontal="center" vertical="top" wrapText="1"/>
    </xf>
    <xf numFmtId="168" fontId="28" fillId="0" borderId="28" xfId="0" applyNumberFormat="1" applyFont="1" applyFill="1" applyBorder="1" applyAlignment="1">
      <alignment horizontal="center" vertical="top" wrapText="1"/>
    </xf>
    <xf numFmtId="0" fontId="28" fillId="0" borderId="34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center"/>
    </xf>
    <xf numFmtId="168" fontId="28" fillId="0" borderId="35" xfId="0" applyNumberFormat="1" applyFont="1" applyFill="1" applyBorder="1" applyAlignment="1">
      <alignment horizontal="center" vertical="top" wrapText="1"/>
    </xf>
    <xf numFmtId="168" fontId="28" fillId="0" borderId="34" xfId="0" applyNumberFormat="1" applyFont="1" applyFill="1" applyBorder="1" applyAlignment="1">
      <alignment horizontal="center" vertical="top" wrapText="1"/>
    </xf>
    <xf numFmtId="168" fontId="28" fillId="0" borderId="36" xfId="0" applyNumberFormat="1" applyFont="1" applyFill="1" applyBorder="1" applyAlignment="1">
      <alignment horizontal="center" vertical="top" wrapText="1"/>
    </xf>
    <xf numFmtId="0" fontId="28" fillId="0" borderId="23" xfId="52" applyFont="1" applyBorder="1" applyAlignment="1">
      <alignment vertical="top" wrapText="1"/>
      <protection/>
    </xf>
    <xf numFmtId="0" fontId="28" fillId="0" borderId="31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33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0" fontId="30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0" fontId="28" fillId="24" borderId="11" xfId="52" applyFont="1" applyFill="1" applyBorder="1" applyAlignment="1">
      <alignment vertical="top" wrapText="1"/>
      <protection/>
    </xf>
    <xf numFmtId="0" fontId="28" fillId="24" borderId="39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24" borderId="28" xfId="0" applyFont="1" applyFill="1" applyBorder="1" applyAlignment="1">
      <alignment horizontal="center"/>
    </xf>
    <xf numFmtId="0" fontId="28" fillId="24" borderId="10" xfId="0" applyFont="1" applyFill="1" applyBorder="1" applyAlignment="1">
      <alignment vertical="top" wrapText="1"/>
    </xf>
    <xf numFmtId="0" fontId="28" fillId="24" borderId="4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28" fillId="0" borderId="41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 wrapText="1"/>
    </xf>
    <xf numFmtId="0" fontId="28" fillId="24" borderId="42" xfId="0" applyFont="1" applyFill="1" applyBorder="1" applyAlignment="1">
      <alignment horizontal="center"/>
    </xf>
    <xf numFmtId="0" fontId="28" fillId="24" borderId="41" xfId="0" applyFont="1" applyFill="1" applyBorder="1" applyAlignment="1">
      <alignment horizontal="center"/>
    </xf>
    <xf numFmtId="0" fontId="3" fillId="24" borderId="11" xfId="0" applyFont="1" applyFill="1" applyBorder="1" applyAlignment="1">
      <alignment wrapText="1"/>
    </xf>
    <xf numFmtId="0" fontId="3" fillId="24" borderId="43" xfId="0" applyFont="1" applyFill="1" applyBorder="1" applyAlignment="1">
      <alignment wrapText="1"/>
    </xf>
    <xf numFmtId="0" fontId="3" fillId="24" borderId="23" xfId="0" applyFont="1" applyFill="1" applyBorder="1" applyAlignment="1">
      <alignment wrapText="1"/>
    </xf>
    <xf numFmtId="0" fontId="28" fillId="0" borderId="38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168" fontId="26" fillId="0" borderId="10" xfId="0" applyNumberFormat="1" applyFont="1" applyFill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" fontId="26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168" fontId="26" fillId="0" borderId="10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168" fontId="2" fillId="0" borderId="0" xfId="0" applyNumberFormat="1" applyFont="1" applyFill="1" applyAlignment="1">
      <alignment horizontal="center" wrapText="1"/>
    </xf>
    <xf numFmtId="168" fontId="26" fillId="0" borderId="0" xfId="0" applyNumberFormat="1" applyFont="1" applyFill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168" fontId="2" fillId="0" borderId="0" xfId="0" applyNumberFormat="1" applyFont="1" applyFill="1" applyAlignment="1">
      <alignment horizontal="center" wrapText="1"/>
    </xf>
    <xf numFmtId="168" fontId="26" fillId="0" borderId="0" xfId="0" applyNumberFormat="1" applyFont="1" applyFill="1" applyAlignment="1">
      <alignment horizont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6" fillId="0" borderId="11" xfId="52" applyFont="1" applyFill="1" applyBorder="1" applyAlignment="1">
      <alignment horizontal="center" vertical="center" wrapText="1"/>
      <protection/>
    </xf>
    <xf numFmtId="0" fontId="26" fillId="0" borderId="23" xfId="52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wrapText="1"/>
    </xf>
    <xf numFmtId="0" fontId="26" fillId="0" borderId="10" xfId="52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25" borderId="18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2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9" fillId="0" borderId="11" xfId="52" applyFont="1" applyBorder="1" applyAlignment="1">
      <alignment horizontal="center" vertical="top" wrapText="1"/>
      <protection/>
    </xf>
    <xf numFmtId="0" fontId="29" fillId="0" borderId="43" xfId="52" applyFont="1" applyBorder="1" applyAlignment="1">
      <alignment horizontal="center" vertical="top" wrapText="1"/>
      <protection/>
    </xf>
    <xf numFmtId="0" fontId="29" fillId="0" borderId="23" xfId="52" applyFont="1" applyBorder="1" applyAlignment="1">
      <alignment horizontal="center" vertical="top" wrapText="1"/>
      <protection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52" applyFont="1" applyBorder="1" applyAlignment="1">
      <alignment horizontal="center" vertical="center" wrapText="1"/>
      <protection/>
    </xf>
    <xf numFmtId="0" fontId="29" fillId="0" borderId="48" xfId="52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26" fillId="0" borderId="43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6" fontId="30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95">
      <selection activeCell="C98" sqref="C98"/>
    </sheetView>
  </sheetViews>
  <sheetFormatPr defaultColWidth="9.00390625" defaultRowHeight="12.75"/>
  <cols>
    <col min="1" max="1" width="4.125" style="162" customWidth="1"/>
    <col min="2" max="2" width="42.625" style="162" customWidth="1"/>
    <col min="3" max="3" width="48.375" style="162" customWidth="1"/>
    <col min="4" max="4" width="11.75390625" style="162" customWidth="1"/>
    <col min="5" max="5" width="12.625" style="176" customWidth="1"/>
    <col min="6" max="6" width="9.875" style="176" customWidth="1"/>
    <col min="7" max="7" width="10.25390625" style="176" customWidth="1"/>
    <col min="8" max="8" width="9.25390625" style="176" bestFit="1" customWidth="1"/>
    <col min="9" max="9" width="14.00390625" style="176" customWidth="1"/>
    <col min="10" max="10" width="9.75390625" style="176" customWidth="1"/>
    <col min="11" max="11" width="13.125" style="157" bestFit="1" customWidth="1"/>
    <col min="12" max="16384" width="9.125" style="157" customWidth="1"/>
  </cols>
  <sheetData>
    <row r="1" spans="9:10" ht="15.75">
      <c r="I1" s="180" t="s">
        <v>392</v>
      </c>
      <c r="J1" s="180"/>
    </row>
    <row r="4" spans="1:10" ht="15.75" customHeight="1">
      <c r="A4" s="190" t="s">
        <v>398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s="159" customFormat="1" ht="50.25" customHeight="1">
      <c r="A5" s="187" t="s">
        <v>0</v>
      </c>
      <c r="B5" s="187" t="s">
        <v>399</v>
      </c>
      <c r="C5" s="187" t="s">
        <v>2</v>
      </c>
      <c r="D5" s="187" t="s">
        <v>359</v>
      </c>
      <c r="E5" s="189" t="s">
        <v>55</v>
      </c>
      <c r="F5" s="189" t="s">
        <v>4</v>
      </c>
      <c r="G5" s="189"/>
      <c r="H5" s="189"/>
      <c r="I5" s="189" t="s">
        <v>5</v>
      </c>
      <c r="J5" s="189"/>
    </row>
    <row r="6" spans="1:10" s="159" customFormat="1" ht="50.25" customHeight="1">
      <c r="A6" s="187"/>
      <c r="B6" s="187"/>
      <c r="C6" s="187"/>
      <c r="D6" s="187"/>
      <c r="E6" s="189"/>
      <c r="F6" s="151" t="s">
        <v>6</v>
      </c>
      <c r="G6" s="151" t="s">
        <v>7</v>
      </c>
      <c r="H6" s="151" t="s">
        <v>397</v>
      </c>
      <c r="I6" s="151" t="s">
        <v>400</v>
      </c>
      <c r="J6" s="151" t="s">
        <v>10</v>
      </c>
    </row>
    <row r="7" spans="1:10" s="162" customFormat="1" ht="15.75">
      <c r="A7" s="160">
        <v>1</v>
      </c>
      <c r="B7" s="160">
        <v>2</v>
      </c>
      <c r="C7" s="160">
        <v>3</v>
      </c>
      <c r="D7" s="160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10</v>
      </c>
    </row>
    <row r="8" spans="1:10" ht="15.75">
      <c r="A8" s="188" t="s">
        <v>11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81" customHeight="1">
      <c r="A9" s="160">
        <v>1</v>
      </c>
      <c r="B9" s="143" t="s">
        <v>442</v>
      </c>
      <c r="C9" s="177" t="s">
        <v>309</v>
      </c>
      <c r="D9" s="160">
        <v>2013</v>
      </c>
      <c r="E9" s="163">
        <v>7</v>
      </c>
      <c r="F9" s="163"/>
      <c r="G9" s="163">
        <v>7</v>
      </c>
      <c r="H9" s="163"/>
      <c r="I9" s="163" t="s">
        <v>307</v>
      </c>
      <c r="J9" s="163">
        <v>42</v>
      </c>
    </row>
    <row r="10" spans="1:10" ht="126">
      <c r="A10" s="160">
        <v>2</v>
      </c>
      <c r="B10" s="143" t="s">
        <v>308</v>
      </c>
      <c r="C10" s="160" t="s">
        <v>310</v>
      </c>
      <c r="D10" s="143" t="s">
        <v>281</v>
      </c>
      <c r="E10" s="151">
        <v>20</v>
      </c>
      <c r="F10" s="151"/>
      <c r="G10" s="151">
        <v>20</v>
      </c>
      <c r="H10" s="151"/>
      <c r="I10" s="151" t="s">
        <v>375</v>
      </c>
      <c r="J10" s="151">
        <v>38</v>
      </c>
    </row>
    <row r="11" spans="1:10" ht="22.5" customHeight="1">
      <c r="A11" s="143">
        <v>3</v>
      </c>
      <c r="B11" s="155" t="s">
        <v>329</v>
      </c>
      <c r="C11" s="185" t="s">
        <v>286</v>
      </c>
      <c r="D11" s="143" t="s">
        <v>208</v>
      </c>
      <c r="E11" s="151">
        <v>315</v>
      </c>
      <c r="F11" s="151"/>
      <c r="G11" s="151">
        <v>315</v>
      </c>
      <c r="H11" s="151"/>
      <c r="I11" s="151" t="s">
        <v>328</v>
      </c>
      <c r="J11" s="151">
        <v>215</v>
      </c>
    </row>
    <row r="12" spans="1:10" ht="18" customHeight="1">
      <c r="A12" s="143">
        <v>4</v>
      </c>
      <c r="B12" s="155" t="s">
        <v>358</v>
      </c>
      <c r="C12" s="186"/>
      <c r="D12" s="143" t="s">
        <v>208</v>
      </c>
      <c r="E12" s="151">
        <f>F12+G12+H12</f>
        <v>55.6</v>
      </c>
      <c r="F12" s="151"/>
      <c r="G12" s="151">
        <v>55.6</v>
      </c>
      <c r="H12" s="151"/>
      <c r="I12" s="151" t="s">
        <v>260</v>
      </c>
      <c r="J12" s="151">
        <v>29.5</v>
      </c>
    </row>
    <row r="13" spans="1:10" ht="69" customHeight="1">
      <c r="A13" s="143">
        <v>5</v>
      </c>
      <c r="B13" s="155" t="s">
        <v>401</v>
      </c>
      <c r="C13" s="191" t="s">
        <v>425</v>
      </c>
      <c r="D13" s="143">
        <v>2013</v>
      </c>
      <c r="E13" s="151">
        <v>253</v>
      </c>
      <c r="F13" s="151"/>
      <c r="G13" s="151">
        <v>253</v>
      </c>
      <c r="H13" s="151"/>
      <c r="I13" s="151" t="s">
        <v>361</v>
      </c>
      <c r="J13" s="151">
        <v>33</v>
      </c>
    </row>
    <row r="14" spans="1:10" ht="21" customHeight="1">
      <c r="A14" s="143">
        <v>6</v>
      </c>
      <c r="B14" s="155" t="s">
        <v>299</v>
      </c>
      <c r="C14" s="191"/>
      <c r="D14" s="143" t="s">
        <v>208</v>
      </c>
      <c r="E14" s="151">
        <f>F14+G14+H14</f>
        <v>20</v>
      </c>
      <c r="F14" s="151"/>
      <c r="G14" s="151">
        <v>20</v>
      </c>
      <c r="H14" s="151"/>
      <c r="I14" s="151" t="s">
        <v>259</v>
      </c>
      <c r="J14" s="151">
        <v>27.6</v>
      </c>
    </row>
    <row r="15" spans="1:10" ht="31.5">
      <c r="A15" s="143">
        <v>7</v>
      </c>
      <c r="B15" s="155" t="s">
        <v>428</v>
      </c>
      <c r="C15" s="191"/>
      <c r="D15" s="143" t="s">
        <v>281</v>
      </c>
      <c r="E15" s="151">
        <v>80</v>
      </c>
      <c r="F15" s="151"/>
      <c r="G15" s="151">
        <v>80</v>
      </c>
      <c r="H15" s="151"/>
      <c r="I15" s="151" t="s">
        <v>362</v>
      </c>
      <c r="J15" s="151">
        <v>11</v>
      </c>
    </row>
    <row r="16" spans="1:10" ht="15.75">
      <c r="A16" s="143">
        <v>8</v>
      </c>
      <c r="B16" s="156" t="s">
        <v>427</v>
      </c>
      <c r="C16" s="192" t="s">
        <v>426</v>
      </c>
      <c r="D16" s="143" t="s">
        <v>57</v>
      </c>
      <c r="E16" s="151">
        <f>F16+G16+H16</f>
        <v>182</v>
      </c>
      <c r="F16" s="165"/>
      <c r="G16" s="165">
        <v>182</v>
      </c>
      <c r="H16" s="165"/>
      <c r="I16" s="165" t="s">
        <v>327</v>
      </c>
      <c r="J16" s="165">
        <v>35</v>
      </c>
    </row>
    <row r="17" spans="1:10" ht="21" customHeight="1">
      <c r="A17" s="143">
        <v>9</v>
      </c>
      <c r="B17" s="155" t="s">
        <v>299</v>
      </c>
      <c r="C17" s="193"/>
      <c r="D17" s="143" t="s">
        <v>57</v>
      </c>
      <c r="E17" s="151">
        <f>F17+G17+H17</f>
        <v>34</v>
      </c>
      <c r="F17" s="165"/>
      <c r="G17" s="165">
        <v>34</v>
      </c>
      <c r="H17" s="165"/>
      <c r="I17" s="165" t="s">
        <v>300</v>
      </c>
      <c r="J17" s="165">
        <v>12.1</v>
      </c>
    </row>
    <row r="18" spans="1:10" ht="48.75" customHeight="1">
      <c r="A18" s="143">
        <v>10</v>
      </c>
      <c r="B18" s="143" t="s">
        <v>323</v>
      </c>
      <c r="C18" s="183" t="s">
        <v>182</v>
      </c>
      <c r="D18" s="143">
        <v>2013</v>
      </c>
      <c r="E18" s="151">
        <v>50</v>
      </c>
      <c r="F18" s="151"/>
      <c r="G18" s="151">
        <v>50</v>
      </c>
      <c r="H18" s="151"/>
      <c r="I18" s="151" t="s">
        <v>363</v>
      </c>
      <c r="J18" s="151">
        <v>6.5</v>
      </c>
    </row>
    <row r="19" spans="1:10" ht="15.75">
      <c r="A19" s="143">
        <v>11</v>
      </c>
      <c r="B19" s="143" t="s">
        <v>176</v>
      </c>
      <c r="C19" s="184"/>
      <c r="D19" s="143" t="s">
        <v>57</v>
      </c>
      <c r="E19" s="151">
        <f>F19+G19+H19</f>
        <v>25</v>
      </c>
      <c r="F19" s="151"/>
      <c r="G19" s="151">
        <v>25</v>
      </c>
      <c r="H19" s="151"/>
      <c r="I19" s="151" t="s">
        <v>263</v>
      </c>
      <c r="J19" s="151">
        <v>11</v>
      </c>
    </row>
    <row r="20" spans="1:10" ht="15.75">
      <c r="A20" s="143">
        <v>12</v>
      </c>
      <c r="B20" s="155" t="s">
        <v>326</v>
      </c>
      <c r="C20" s="183" t="s">
        <v>187</v>
      </c>
      <c r="D20" s="143" t="s">
        <v>281</v>
      </c>
      <c r="E20" s="151">
        <f>F20+G20+H20</f>
        <v>236.3</v>
      </c>
      <c r="F20" s="151"/>
      <c r="G20" s="151">
        <v>236.3</v>
      </c>
      <c r="H20" s="151"/>
      <c r="I20" s="151" t="s">
        <v>301</v>
      </c>
      <c r="J20" s="151">
        <v>100.2</v>
      </c>
    </row>
    <row r="21" spans="1:10" ht="15.75">
      <c r="A21" s="143">
        <v>13</v>
      </c>
      <c r="B21" s="143" t="s">
        <v>176</v>
      </c>
      <c r="C21" s="184"/>
      <c r="D21" s="143" t="s">
        <v>208</v>
      </c>
      <c r="E21" s="151">
        <f>F21+G21+H21</f>
        <v>20</v>
      </c>
      <c r="F21" s="151"/>
      <c r="G21" s="151">
        <v>20</v>
      </c>
      <c r="H21" s="151"/>
      <c r="I21" s="151" t="s">
        <v>302</v>
      </c>
      <c r="J21" s="151">
        <v>19.5</v>
      </c>
    </row>
    <row r="22" spans="1:10" ht="31.5">
      <c r="A22" s="143">
        <v>14</v>
      </c>
      <c r="B22" s="143" t="s">
        <v>432</v>
      </c>
      <c r="C22" s="183" t="s">
        <v>195</v>
      </c>
      <c r="D22" s="143">
        <v>2013</v>
      </c>
      <c r="E22" s="151">
        <v>73.6</v>
      </c>
      <c r="F22" s="151"/>
      <c r="G22" s="151">
        <v>73.6</v>
      </c>
      <c r="H22" s="151"/>
      <c r="I22" s="165" t="s">
        <v>364</v>
      </c>
      <c r="J22" s="151">
        <v>10</v>
      </c>
    </row>
    <row r="23" spans="1:10" ht="15.75">
      <c r="A23" s="143">
        <v>15</v>
      </c>
      <c r="B23" s="143" t="s">
        <v>176</v>
      </c>
      <c r="C23" s="184"/>
      <c r="D23" s="143" t="s">
        <v>57</v>
      </c>
      <c r="E23" s="151">
        <f>F23+G23+H23</f>
        <v>21.4</v>
      </c>
      <c r="F23" s="151"/>
      <c r="G23" s="151">
        <v>21.4</v>
      </c>
      <c r="H23" s="151"/>
      <c r="I23" s="165" t="s">
        <v>366</v>
      </c>
      <c r="J23" s="151">
        <v>6</v>
      </c>
    </row>
    <row r="24" spans="1:10" ht="15.75">
      <c r="A24" s="143">
        <v>16</v>
      </c>
      <c r="B24" s="143" t="s">
        <v>324</v>
      </c>
      <c r="C24" s="185" t="s">
        <v>200</v>
      </c>
      <c r="D24" s="143">
        <v>2013</v>
      </c>
      <c r="E24" s="151">
        <v>84</v>
      </c>
      <c r="F24" s="151"/>
      <c r="G24" s="151">
        <v>84</v>
      </c>
      <c r="H24" s="151"/>
      <c r="I24" s="151" t="s">
        <v>263</v>
      </c>
      <c r="J24" s="151">
        <v>11</v>
      </c>
    </row>
    <row r="25" spans="1:10" ht="15.75">
      <c r="A25" s="143">
        <v>17</v>
      </c>
      <c r="B25" s="143" t="s">
        <v>325</v>
      </c>
      <c r="C25" s="186"/>
      <c r="D25" s="143" t="s">
        <v>281</v>
      </c>
      <c r="E25" s="151">
        <v>200</v>
      </c>
      <c r="F25" s="151"/>
      <c r="G25" s="151">
        <v>200</v>
      </c>
      <c r="H25" s="151"/>
      <c r="I25" s="151" t="s">
        <v>365</v>
      </c>
      <c r="J25" s="151">
        <v>26</v>
      </c>
    </row>
    <row r="26" spans="1:10" ht="78.75">
      <c r="A26" s="143">
        <v>18</v>
      </c>
      <c r="B26" s="143" t="s">
        <v>402</v>
      </c>
      <c r="C26" s="143" t="s">
        <v>403</v>
      </c>
      <c r="D26" s="143" t="s">
        <v>208</v>
      </c>
      <c r="E26" s="151">
        <f>G26+H26</f>
        <v>191</v>
      </c>
      <c r="F26" s="151"/>
      <c r="G26" s="151">
        <v>9.6</v>
      </c>
      <c r="H26" s="151">
        <v>181.4</v>
      </c>
      <c r="I26" s="151" t="s">
        <v>303</v>
      </c>
      <c r="J26" s="151">
        <v>7.8</v>
      </c>
    </row>
    <row r="27" spans="1:10" ht="94.5">
      <c r="A27" s="143">
        <v>19</v>
      </c>
      <c r="B27" s="143" t="s">
        <v>404</v>
      </c>
      <c r="C27" s="143" t="s">
        <v>403</v>
      </c>
      <c r="D27" s="143" t="s">
        <v>208</v>
      </c>
      <c r="E27" s="151">
        <f>G27+H27</f>
        <v>297</v>
      </c>
      <c r="F27" s="151"/>
      <c r="G27" s="151">
        <v>14.9</v>
      </c>
      <c r="H27" s="151">
        <v>282.1</v>
      </c>
      <c r="I27" s="151" t="s">
        <v>382</v>
      </c>
      <c r="J27" s="151">
        <v>16.1</v>
      </c>
    </row>
    <row r="28" spans="1:10" ht="79.5" customHeight="1">
      <c r="A28" s="143">
        <v>20</v>
      </c>
      <c r="B28" s="143" t="s">
        <v>405</v>
      </c>
      <c r="C28" s="143" t="s">
        <v>154</v>
      </c>
      <c r="D28" s="143" t="s">
        <v>208</v>
      </c>
      <c r="E28" s="151">
        <f aca="true" t="shared" si="0" ref="E28:E39">G28+H28</f>
        <v>294.09999999999997</v>
      </c>
      <c r="F28" s="151"/>
      <c r="G28" s="151">
        <v>14.7</v>
      </c>
      <c r="H28" s="151">
        <v>279.4</v>
      </c>
      <c r="I28" s="151" t="s">
        <v>381</v>
      </c>
      <c r="J28" s="151">
        <v>8.4</v>
      </c>
    </row>
    <row r="29" spans="1:10" ht="80.25" customHeight="1">
      <c r="A29" s="143">
        <v>21</v>
      </c>
      <c r="B29" s="143" t="s">
        <v>406</v>
      </c>
      <c r="C29" s="143" t="s">
        <v>403</v>
      </c>
      <c r="D29" s="143" t="s">
        <v>208</v>
      </c>
      <c r="E29" s="151">
        <f t="shared" si="0"/>
        <v>311.8</v>
      </c>
      <c r="F29" s="151"/>
      <c r="G29" s="151">
        <v>15.6</v>
      </c>
      <c r="H29" s="151">
        <v>296.2</v>
      </c>
      <c r="I29" s="151" t="s">
        <v>380</v>
      </c>
      <c r="J29" s="151">
        <v>10.8</v>
      </c>
    </row>
    <row r="30" spans="1:10" ht="80.25" customHeight="1">
      <c r="A30" s="143">
        <v>22</v>
      </c>
      <c r="B30" s="143" t="s">
        <v>407</v>
      </c>
      <c r="C30" s="143" t="s">
        <v>403</v>
      </c>
      <c r="D30" s="143" t="s">
        <v>208</v>
      </c>
      <c r="E30" s="151">
        <f t="shared" si="0"/>
        <v>566.4</v>
      </c>
      <c r="F30" s="151"/>
      <c r="G30" s="151">
        <v>28.3</v>
      </c>
      <c r="H30" s="151">
        <v>538.1</v>
      </c>
      <c r="I30" s="151" t="s">
        <v>379</v>
      </c>
      <c r="J30" s="151">
        <v>14.9</v>
      </c>
    </row>
    <row r="31" spans="1:10" ht="79.5" customHeight="1">
      <c r="A31" s="143">
        <v>23</v>
      </c>
      <c r="B31" s="143" t="s">
        <v>409</v>
      </c>
      <c r="C31" s="143" t="s">
        <v>408</v>
      </c>
      <c r="D31" s="143" t="s">
        <v>208</v>
      </c>
      <c r="E31" s="151">
        <f t="shared" si="0"/>
        <v>304.59999999999997</v>
      </c>
      <c r="F31" s="151"/>
      <c r="G31" s="151">
        <v>15.2</v>
      </c>
      <c r="H31" s="151">
        <v>289.4</v>
      </c>
      <c r="I31" s="151" t="s">
        <v>378</v>
      </c>
      <c r="J31" s="151">
        <v>33.4</v>
      </c>
    </row>
    <row r="32" spans="1:10" ht="81.75" customHeight="1">
      <c r="A32" s="143">
        <v>24</v>
      </c>
      <c r="B32" s="143" t="s">
        <v>410</v>
      </c>
      <c r="C32" s="143" t="s">
        <v>415</v>
      </c>
      <c r="D32" s="143" t="s">
        <v>208</v>
      </c>
      <c r="E32" s="151">
        <f t="shared" si="0"/>
        <v>1995.2</v>
      </c>
      <c r="F32" s="151"/>
      <c r="G32" s="151">
        <v>99.8</v>
      </c>
      <c r="H32" s="151">
        <v>1895.4</v>
      </c>
      <c r="I32" s="151" t="s">
        <v>376</v>
      </c>
      <c r="J32" s="151">
        <v>89.4</v>
      </c>
    </row>
    <row r="33" spans="1:10" ht="91.5" customHeight="1">
      <c r="A33" s="143">
        <v>25</v>
      </c>
      <c r="B33" s="143" t="s">
        <v>411</v>
      </c>
      <c r="C33" s="143" t="s">
        <v>403</v>
      </c>
      <c r="D33" s="143" t="s">
        <v>208</v>
      </c>
      <c r="E33" s="151">
        <f t="shared" si="0"/>
        <v>853.3000000000001</v>
      </c>
      <c r="F33" s="151"/>
      <c r="G33" s="151">
        <v>42.7</v>
      </c>
      <c r="H33" s="151">
        <v>810.6</v>
      </c>
      <c r="I33" s="151" t="s">
        <v>248</v>
      </c>
      <c r="J33" s="151">
        <v>82.2</v>
      </c>
    </row>
    <row r="34" spans="1:10" ht="81.75" customHeight="1">
      <c r="A34" s="143">
        <v>26</v>
      </c>
      <c r="B34" s="143" t="s">
        <v>144</v>
      </c>
      <c r="C34" s="143" t="s">
        <v>412</v>
      </c>
      <c r="D34" s="143" t="s">
        <v>208</v>
      </c>
      <c r="E34" s="151">
        <f t="shared" si="0"/>
        <v>1007.6999999999999</v>
      </c>
      <c r="F34" s="151"/>
      <c r="G34" s="151">
        <v>50.4</v>
      </c>
      <c r="H34" s="151">
        <v>957.3</v>
      </c>
      <c r="I34" s="151" t="s">
        <v>377</v>
      </c>
      <c r="J34" s="151">
        <v>59.4</v>
      </c>
    </row>
    <row r="35" spans="1:10" ht="78.75" customHeight="1">
      <c r="A35" s="143">
        <v>27</v>
      </c>
      <c r="B35" s="143" t="s">
        <v>413</v>
      </c>
      <c r="C35" s="143" t="s">
        <v>403</v>
      </c>
      <c r="D35" s="143" t="s">
        <v>208</v>
      </c>
      <c r="E35" s="151">
        <f t="shared" si="0"/>
        <v>1383.3</v>
      </c>
      <c r="F35" s="151"/>
      <c r="G35" s="151">
        <v>69.2</v>
      </c>
      <c r="H35" s="151">
        <v>1314.1</v>
      </c>
      <c r="I35" s="151" t="s">
        <v>383</v>
      </c>
      <c r="J35" s="151">
        <v>115.1</v>
      </c>
    </row>
    <row r="36" spans="1:10" ht="80.25" customHeight="1">
      <c r="A36" s="143">
        <v>28</v>
      </c>
      <c r="B36" s="143" t="s">
        <v>416</v>
      </c>
      <c r="C36" s="143" t="s">
        <v>412</v>
      </c>
      <c r="D36" s="143" t="s">
        <v>208</v>
      </c>
      <c r="E36" s="151">
        <f t="shared" si="0"/>
        <v>780.1</v>
      </c>
      <c r="F36" s="151"/>
      <c r="G36" s="151">
        <v>39</v>
      </c>
      <c r="H36" s="151">
        <v>741.1</v>
      </c>
      <c r="I36" s="151" t="s">
        <v>384</v>
      </c>
      <c r="J36" s="151">
        <v>42.6</v>
      </c>
    </row>
    <row r="37" spans="1:10" ht="81.75" customHeight="1">
      <c r="A37" s="143">
        <v>29</v>
      </c>
      <c r="B37" s="143" t="s">
        <v>443</v>
      </c>
      <c r="C37" s="143" t="s">
        <v>414</v>
      </c>
      <c r="D37" s="143" t="s">
        <v>208</v>
      </c>
      <c r="E37" s="151">
        <f t="shared" si="0"/>
        <v>4803.8</v>
      </c>
      <c r="F37" s="151"/>
      <c r="G37" s="151">
        <v>240.2</v>
      </c>
      <c r="H37" s="151">
        <v>4563.6</v>
      </c>
      <c r="I37" s="151" t="s">
        <v>374</v>
      </c>
      <c r="J37" s="151">
        <v>174.4</v>
      </c>
    </row>
    <row r="38" spans="1:10" ht="50.25" customHeight="1">
      <c r="A38" s="143">
        <v>30</v>
      </c>
      <c r="B38" s="143" t="s">
        <v>444</v>
      </c>
      <c r="C38" s="143" t="s">
        <v>403</v>
      </c>
      <c r="D38" s="143" t="s">
        <v>208</v>
      </c>
      <c r="E38" s="151">
        <f t="shared" si="0"/>
        <v>10931.800000000001</v>
      </c>
      <c r="F38" s="151"/>
      <c r="G38" s="151">
        <v>546.6</v>
      </c>
      <c r="H38" s="151">
        <v>10385.2</v>
      </c>
      <c r="I38" s="151" t="s">
        <v>305</v>
      </c>
      <c r="J38" s="151">
        <v>145</v>
      </c>
    </row>
    <row r="39" spans="1:10" ht="66.75" customHeight="1">
      <c r="A39" s="143">
        <v>31</v>
      </c>
      <c r="B39" s="143" t="s">
        <v>417</v>
      </c>
      <c r="C39" s="143" t="s">
        <v>414</v>
      </c>
      <c r="D39" s="143" t="s">
        <v>208</v>
      </c>
      <c r="E39" s="151">
        <f t="shared" si="0"/>
        <v>9396.4</v>
      </c>
      <c r="F39" s="151"/>
      <c r="G39" s="151">
        <v>469.8</v>
      </c>
      <c r="H39" s="151">
        <v>8926.6</v>
      </c>
      <c r="I39" s="151" t="s">
        <v>306</v>
      </c>
      <c r="J39" s="151">
        <v>108.3</v>
      </c>
    </row>
    <row r="40" spans="1:10" ht="125.25" customHeight="1">
      <c r="A40" s="143">
        <v>32</v>
      </c>
      <c r="B40" s="143" t="s">
        <v>418</v>
      </c>
      <c r="C40" s="143" t="s">
        <v>419</v>
      </c>
      <c r="D40" s="143">
        <v>2013</v>
      </c>
      <c r="E40" s="151">
        <v>200</v>
      </c>
      <c r="F40" s="151"/>
      <c r="G40" s="151">
        <v>200</v>
      </c>
      <c r="H40" s="151"/>
      <c r="I40" s="151" t="s">
        <v>304</v>
      </c>
      <c r="J40" s="151">
        <v>40</v>
      </c>
    </row>
    <row r="41" spans="1:10" s="166" customFormat="1" ht="18.75" customHeight="1">
      <c r="A41" s="181" t="s">
        <v>391</v>
      </c>
      <c r="B41" s="181"/>
      <c r="C41" s="181"/>
      <c r="D41" s="146"/>
      <c r="E41" s="152">
        <f>E40+E39+E38+E37+E36+E35+E34+E33+E32+E31+E30+E29+E28+E27+E26+E25+E23+E22+E21+E20+E19+E18+E17+E16+E15+E14+E13+E12+E11+E10+E9</f>
        <v>34909.4</v>
      </c>
      <c r="F41" s="152">
        <f>F40+F39+F38+F37+F36+F35+F34+F33+F32+F31+F30+F29+F28+F27+F26+F25+F23+F22+F21+F20+F19+F18+F17+F16+F15+F14+F13+F12+F11+F10+F9</f>
        <v>0</v>
      </c>
      <c r="G41" s="152">
        <f>G40+G39+G38+G37+G36+G35+G34+G33+G32+G31+G30+G29+G28+G27+G26+G25+G23+G22+G21+G20+G19+G18+G17+G16+G15+G14+G13+G12+G11+G10+G9</f>
        <v>3448.9</v>
      </c>
      <c r="H41" s="152">
        <f>H40+H39+H38+H37+H36+H35+H34+H33+H32+H31+H30+H29+H28+H27+H26+H25+H23+H22+H21+H20+H19+H18+H17+H16+H15+H14+H13+H12+H11+H10+H9</f>
        <v>31460.5</v>
      </c>
      <c r="I41" s="152"/>
      <c r="J41" s="152">
        <f>J40+J39+J38+J37+J36+J35+J34+J33+J32+J31+J30+J29+J28+J27+J26+J25+J23+J22+J21+J20+J19+J18+J17+J16+J15+J14+J13+J12+J11+J10+J9</f>
        <v>1570.1999999999998</v>
      </c>
    </row>
    <row r="42" spans="1:10" ht="15.75">
      <c r="A42" s="181" t="s">
        <v>13</v>
      </c>
      <c r="B42" s="181"/>
      <c r="C42" s="181"/>
      <c r="D42" s="181"/>
      <c r="E42" s="181"/>
      <c r="F42" s="181"/>
      <c r="G42" s="181"/>
      <c r="H42" s="181"/>
      <c r="I42" s="181"/>
      <c r="J42" s="181"/>
    </row>
    <row r="43" spans="1:10" ht="78.75">
      <c r="A43" s="160">
        <v>1</v>
      </c>
      <c r="B43" s="143" t="s">
        <v>445</v>
      </c>
      <c r="C43" s="143" t="s">
        <v>420</v>
      </c>
      <c r="D43" s="160">
        <v>2013</v>
      </c>
      <c r="E43" s="163">
        <v>55</v>
      </c>
      <c r="F43" s="163"/>
      <c r="G43" s="163">
        <v>55</v>
      </c>
      <c r="H43" s="163"/>
      <c r="I43" s="163" t="s">
        <v>330</v>
      </c>
      <c r="J43" s="163">
        <v>121</v>
      </c>
    </row>
    <row r="44" spans="1:10" ht="47.25">
      <c r="A44" s="160">
        <v>2</v>
      </c>
      <c r="B44" s="143" t="s">
        <v>311</v>
      </c>
      <c r="C44" s="143" t="s">
        <v>14</v>
      </c>
      <c r="D44" s="143" t="s">
        <v>281</v>
      </c>
      <c r="E44" s="151">
        <v>100</v>
      </c>
      <c r="F44" s="151"/>
      <c r="G44" s="151">
        <v>100</v>
      </c>
      <c r="H44" s="151"/>
      <c r="I44" s="151" t="s">
        <v>312</v>
      </c>
      <c r="J44" s="151">
        <v>259</v>
      </c>
    </row>
    <row r="45" spans="1:10" ht="31.5">
      <c r="A45" s="143">
        <v>3</v>
      </c>
      <c r="B45" s="164" t="s">
        <v>356</v>
      </c>
      <c r="C45" s="143" t="s">
        <v>355</v>
      </c>
      <c r="D45" s="143" t="s">
        <v>281</v>
      </c>
      <c r="E45" s="151">
        <f aca="true" t="shared" si="1" ref="E45:E56">F45+G45+H45</f>
        <v>3</v>
      </c>
      <c r="F45" s="151"/>
      <c r="G45" s="151">
        <v>3</v>
      </c>
      <c r="H45" s="151"/>
      <c r="I45" s="167" t="s">
        <v>357</v>
      </c>
      <c r="J45" s="167">
        <v>1.5</v>
      </c>
    </row>
    <row r="46" spans="1:10" ht="31.5">
      <c r="A46" s="143">
        <v>4</v>
      </c>
      <c r="B46" s="143" t="s">
        <v>332</v>
      </c>
      <c r="C46" s="143" t="s">
        <v>420</v>
      </c>
      <c r="D46" s="168">
        <v>2013</v>
      </c>
      <c r="E46" s="151">
        <f t="shared" si="1"/>
        <v>300</v>
      </c>
      <c r="F46" s="151"/>
      <c r="G46" s="151">
        <v>300</v>
      </c>
      <c r="H46" s="151"/>
      <c r="I46" s="151"/>
      <c r="J46" s="151">
        <v>275</v>
      </c>
    </row>
    <row r="47" spans="1:10" ht="31.5">
      <c r="A47" s="143">
        <v>5</v>
      </c>
      <c r="B47" s="143" t="s">
        <v>333</v>
      </c>
      <c r="C47" s="143" t="s">
        <v>420</v>
      </c>
      <c r="D47" s="168" t="s">
        <v>281</v>
      </c>
      <c r="E47" s="151">
        <f t="shared" si="1"/>
        <v>220</v>
      </c>
      <c r="F47" s="151"/>
      <c r="G47" s="151">
        <v>220</v>
      </c>
      <c r="H47" s="151"/>
      <c r="I47" s="151"/>
      <c r="J47" s="151">
        <v>200</v>
      </c>
    </row>
    <row r="48" spans="1:10" ht="31.5">
      <c r="A48" s="143">
        <v>6</v>
      </c>
      <c r="B48" s="143" t="s">
        <v>282</v>
      </c>
      <c r="C48" s="143" t="s">
        <v>81</v>
      </c>
      <c r="D48" s="168">
        <v>2013</v>
      </c>
      <c r="E48" s="151">
        <f t="shared" si="1"/>
        <v>100</v>
      </c>
      <c r="F48" s="151"/>
      <c r="G48" s="151">
        <v>100</v>
      </c>
      <c r="H48" s="151"/>
      <c r="I48" s="151" t="s">
        <v>334</v>
      </c>
      <c r="J48" s="151">
        <v>17.6</v>
      </c>
    </row>
    <row r="49" spans="1:10" ht="31.5">
      <c r="A49" s="143">
        <v>7</v>
      </c>
      <c r="B49" s="143" t="s">
        <v>283</v>
      </c>
      <c r="C49" s="143" t="s">
        <v>284</v>
      </c>
      <c r="D49" s="168">
        <v>2013</v>
      </c>
      <c r="E49" s="151">
        <f t="shared" si="1"/>
        <v>100</v>
      </c>
      <c r="F49" s="151"/>
      <c r="G49" s="151">
        <v>100</v>
      </c>
      <c r="H49" s="151"/>
      <c r="I49" s="151" t="s">
        <v>287</v>
      </c>
      <c r="J49" s="151">
        <v>20.7</v>
      </c>
    </row>
    <row r="50" spans="1:10" ht="46.5" customHeight="1">
      <c r="A50" s="143">
        <v>8</v>
      </c>
      <c r="B50" s="143" t="s">
        <v>421</v>
      </c>
      <c r="C50" s="143" t="s">
        <v>285</v>
      </c>
      <c r="D50" s="168">
        <v>2013</v>
      </c>
      <c r="E50" s="151">
        <f t="shared" si="1"/>
        <v>929</v>
      </c>
      <c r="F50" s="151"/>
      <c r="G50" s="151">
        <v>900</v>
      </c>
      <c r="H50" s="151">
        <v>29</v>
      </c>
      <c r="I50" s="151" t="s">
        <v>237</v>
      </c>
      <c r="J50" s="151">
        <v>125.6</v>
      </c>
    </row>
    <row r="51" spans="1:10" ht="47.25">
      <c r="A51" s="143">
        <v>9</v>
      </c>
      <c r="B51" s="143" t="s">
        <v>331</v>
      </c>
      <c r="C51" s="143" t="s">
        <v>233</v>
      </c>
      <c r="D51" s="168">
        <v>2013</v>
      </c>
      <c r="E51" s="151">
        <f t="shared" si="1"/>
        <v>721</v>
      </c>
      <c r="F51" s="151"/>
      <c r="G51" s="151">
        <v>700</v>
      </c>
      <c r="H51" s="151">
        <v>21</v>
      </c>
      <c r="I51" s="151" t="s">
        <v>238</v>
      </c>
      <c r="J51" s="151">
        <v>114.8</v>
      </c>
    </row>
    <row r="52" spans="1:10" ht="63.75" customHeight="1">
      <c r="A52" s="143">
        <v>10</v>
      </c>
      <c r="B52" s="143" t="s">
        <v>433</v>
      </c>
      <c r="C52" s="143" t="s">
        <v>429</v>
      </c>
      <c r="D52" s="168" t="s">
        <v>281</v>
      </c>
      <c r="E52" s="151">
        <f t="shared" si="1"/>
        <v>2300</v>
      </c>
      <c r="F52" s="151"/>
      <c r="G52" s="151">
        <v>2185</v>
      </c>
      <c r="H52" s="151">
        <v>115</v>
      </c>
      <c r="I52" s="151" t="s">
        <v>430</v>
      </c>
      <c r="J52" s="151">
        <v>244</v>
      </c>
    </row>
    <row r="53" spans="1:10" ht="31.5">
      <c r="A53" s="143">
        <v>11</v>
      </c>
      <c r="B53" s="143" t="s">
        <v>434</v>
      </c>
      <c r="C53" s="143" t="s">
        <v>339</v>
      </c>
      <c r="D53" s="168">
        <v>2013</v>
      </c>
      <c r="E53" s="151">
        <f t="shared" si="1"/>
        <v>30</v>
      </c>
      <c r="F53" s="151"/>
      <c r="G53" s="151">
        <v>30</v>
      </c>
      <c r="H53" s="151"/>
      <c r="I53" s="151" t="s">
        <v>367</v>
      </c>
      <c r="J53" s="151">
        <v>4</v>
      </c>
    </row>
    <row r="54" spans="1:10" ht="31.5">
      <c r="A54" s="143">
        <v>12</v>
      </c>
      <c r="B54" s="143" t="s">
        <v>435</v>
      </c>
      <c r="C54" s="143" t="s">
        <v>340</v>
      </c>
      <c r="D54" s="168">
        <v>2013</v>
      </c>
      <c r="E54" s="151">
        <f t="shared" si="1"/>
        <v>43</v>
      </c>
      <c r="F54" s="151"/>
      <c r="G54" s="151">
        <v>43</v>
      </c>
      <c r="H54" s="151"/>
      <c r="I54" s="151" t="s">
        <v>368</v>
      </c>
      <c r="J54" s="151">
        <v>5.5</v>
      </c>
    </row>
    <row r="55" spans="1:10" ht="31.5">
      <c r="A55" s="143">
        <v>13</v>
      </c>
      <c r="B55" s="143" t="s">
        <v>335</v>
      </c>
      <c r="C55" s="143" t="s">
        <v>420</v>
      </c>
      <c r="D55" s="168">
        <v>2013</v>
      </c>
      <c r="E55" s="151">
        <f t="shared" si="1"/>
        <v>20</v>
      </c>
      <c r="F55" s="151"/>
      <c r="G55" s="151">
        <v>20</v>
      </c>
      <c r="H55" s="151"/>
      <c r="I55" s="151" t="s">
        <v>338</v>
      </c>
      <c r="J55" s="151">
        <v>54</v>
      </c>
    </row>
    <row r="56" spans="1:10" ht="31.5">
      <c r="A56" s="143">
        <v>14</v>
      </c>
      <c r="B56" s="143" t="s">
        <v>336</v>
      </c>
      <c r="C56" s="143" t="s">
        <v>420</v>
      </c>
      <c r="D56" s="168" t="s">
        <v>281</v>
      </c>
      <c r="E56" s="151">
        <f t="shared" si="1"/>
        <v>175</v>
      </c>
      <c r="F56" s="151"/>
      <c r="G56" s="151">
        <v>175</v>
      </c>
      <c r="H56" s="151"/>
      <c r="I56" s="151" t="s">
        <v>337</v>
      </c>
      <c r="J56" s="151">
        <v>430</v>
      </c>
    </row>
    <row r="57" spans="1:10" s="166" customFormat="1" ht="15.75" customHeight="1">
      <c r="A57" s="181" t="s">
        <v>391</v>
      </c>
      <c r="B57" s="181"/>
      <c r="C57" s="181"/>
      <c r="D57" s="235"/>
      <c r="E57" s="152">
        <f>SUM(E43:E56)</f>
        <v>5096</v>
      </c>
      <c r="F57" s="152">
        <f>SUM(F43:F56)</f>
        <v>0</v>
      </c>
      <c r="G57" s="152">
        <f>SUM(G43:G56)</f>
        <v>4931</v>
      </c>
      <c r="H57" s="152">
        <f>SUM(H43:H56)</f>
        <v>165</v>
      </c>
      <c r="I57" s="152"/>
      <c r="J57" s="152">
        <f>SUM(J43:J56)</f>
        <v>1872.7</v>
      </c>
    </row>
    <row r="58" spans="1:10" ht="15.75">
      <c r="A58" s="181" t="s">
        <v>15</v>
      </c>
      <c r="B58" s="181"/>
      <c r="C58" s="181"/>
      <c r="D58" s="181"/>
      <c r="E58" s="181"/>
      <c r="F58" s="181"/>
      <c r="G58" s="181"/>
      <c r="H58" s="181"/>
      <c r="I58" s="181"/>
      <c r="J58" s="181"/>
    </row>
    <row r="59" spans="1:10" ht="48" customHeight="1">
      <c r="A59" s="143">
        <v>1</v>
      </c>
      <c r="B59" s="143" t="s">
        <v>313</v>
      </c>
      <c r="C59" s="143" t="s">
        <v>315</v>
      </c>
      <c r="D59" s="143">
        <v>2013</v>
      </c>
      <c r="E59" s="151">
        <f>F59+G59+H59</f>
        <v>30</v>
      </c>
      <c r="F59" s="151"/>
      <c r="G59" s="151">
        <v>30</v>
      </c>
      <c r="H59" s="151"/>
      <c r="I59" s="151" t="s">
        <v>314</v>
      </c>
      <c r="J59" s="151">
        <v>101</v>
      </c>
    </row>
    <row r="60" spans="1:10" ht="78.75">
      <c r="A60" s="143">
        <v>2</v>
      </c>
      <c r="B60" s="143" t="s">
        <v>316</v>
      </c>
      <c r="C60" s="143" t="s">
        <v>422</v>
      </c>
      <c r="D60" s="143" t="s">
        <v>281</v>
      </c>
      <c r="E60" s="151">
        <f>F60+G60+H60</f>
        <v>14</v>
      </c>
      <c r="F60" s="151"/>
      <c r="G60" s="151">
        <v>14</v>
      </c>
      <c r="H60" s="151"/>
      <c r="I60" s="151" t="s">
        <v>317</v>
      </c>
      <c r="J60" s="151">
        <v>28</v>
      </c>
    </row>
    <row r="61" spans="1:10" ht="28.5" customHeight="1">
      <c r="A61" s="143">
        <v>3</v>
      </c>
      <c r="B61" s="143" t="s">
        <v>431</v>
      </c>
      <c r="C61" s="164" t="s">
        <v>346</v>
      </c>
      <c r="D61" s="143" t="s">
        <v>281</v>
      </c>
      <c r="E61" s="151">
        <f>F61+G61+H61</f>
        <v>152</v>
      </c>
      <c r="F61" s="151"/>
      <c r="G61" s="151">
        <v>152</v>
      </c>
      <c r="H61" s="151"/>
      <c r="I61" s="151" t="s">
        <v>369</v>
      </c>
      <c r="J61" s="151">
        <v>20</v>
      </c>
    </row>
    <row r="62" spans="1:10" ht="31.5">
      <c r="A62" s="143">
        <v>4</v>
      </c>
      <c r="B62" s="143" t="s">
        <v>343</v>
      </c>
      <c r="C62" s="164" t="s">
        <v>115</v>
      </c>
      <c r="D62" s="143">
        <v>2013</v>
      </c>
      <c r="E62" s="151">
        <f>F62+G62+H62</f>
        <v>223</v>
      </c>
      <c r="F62" s="151"/>
      <c r="G62" s="151">
        <v>223</v>
      </c>
      <c r="H62" s="151"/>
      <c r="I62" s="151" t="s">
        <v>370</v>
      </c>
      <c r="J62" s="151">
        <v>29</v>
      </c>
    </row>
    <row r="63" spans="1:10" ht="19.5" customHeight="1">
      <c r="A63" s="143">
        <v>5</v>
      </c>
      <c r="B63" s="143" t="s">
        <v>344</v>
      </c>
      <c r="C63" s="164" t="s">
        <v>345</v>
      </c>
      <c r="D63" s="143">
        <v>2013</v>
      </c>
      <c r="E63" s="151">
        <f>F63+G63+H63</f>
        <v>12.4</v>
      </c>
      <c r="F63" s="151"/>
      <c r="G63" s="151">
        <v>12.4</v>
      </c>
      <c r="H63" s="151"/>
      <c r="I63" s="151" t="s">
        <v>371</v>
      </c>
      <c r="J63" s="151">
        <v>1.5</v>
      </c>
    </row>
    <row r="64" spans="1:10" s="166" customFormat="1" ht="15.75" customHeight="1">
      <c r="A64" s="181" t="s">
        <v>391</v>
      </c>
      <c r="B64" s="181"/>
      <c r="C64" s="181"/>
      <c r="D64" s="146"/>
      <c r="E64" s="152">
        <f>SUM(E59:E63)</f>
        <v>431.4</v>
      </c>
      <c r="F64" s="152">
        <f>SUM(F59:F63)</f>
        <v>0</v>
      </c>
      <c r="G64" s="152">
        <f>SUM(G59:G63)</f>
        <v>431.4</v>
      </c>
      <c r="H64" s="152">
        <f>SUM(H59:H63)</f>
        <v>0</v>
      </c>
      <c r="I64" s="152"/>
      <c r="J64" s="152">
        <f>SUM(J59:J63)</f>
        <v>179.5</v>
      </c>
    </row>
    <row r="65" spans="1:10" ht="15.75">
      <c r="A65" s="181" t="s">
        <v>22</v>
      </c>
      <c r="B65" s="181"/>
      <c r="C65" s="181"/>
      <c r="D65" s="181"/>
      <c r="E65" s="181"/>
      <c r="F65" s="181"/>
      <c r="G65" s="181"/>
      <c r="H65" s="181"/>
      <c r="I65" s="181"/>
      <c r="J65" s="181"/>
    </row>
    <row r="66" spans="1:10" ht="63">
      <c r="A66" s="143">
        <v>1</v>
      </c>
      <c r="B66" s="143" t="s">
        <v>446</v>
      </c>
      <c r="C66" s="143" t="s">
        <v>436</v>
      </c>
      <c r="D66" s="143">
        <v>2013</v>
      </c>
      <c r="E66" s="151">
        <f aca="true" t="shared" si="2" ref="E66:E71">F66+G66+H66</f>
        <v>8</v>
      </c>
      <c r="F66" s="151"/>
      <c r="G66" s="151">
        <v>8</v>
      </c>
      <c r="H66" s="151"/>
      <c r="I66" s="151" t="s">
        <v>318</v>
      </c>
      <c r="J66" s="151">
        <v>23</v>
      </c>
    </row>
    <row r="67" spans="1:10" ht="29.25" customHeight="1">
      <c r="A67" s="143">
        <v>2</v>
      </c>
      <c r="B67" s="143" t="s">
        <v>319</v>
      </c>
      <c r="C67" s="143" t="s">
        <v>437</v>
      </c>
      <c r="D67" s="143" t="s">
        <v>281</v>
      </c>
      <c r="E67" s="151">
        <f t="shared" si="2"/>
        <v>1.1</v>
      </c>
      <c r="F67" s="151"/>
      <c r="G67" s="151">
        <v>1.1</v>
      </c>
      <c r="H67" s="151"/>
      <c r="I67" s="151" t="s">
        <v>320</v>
      </c>
      <c r="J67" s="151">
        <v>2.1</v>
      </c>
    </row>
    <row r="68" spans="1:10" ht="21.75" customHeight="1">
      <c r="A68" s="143">
        <v>3</v>
      </c>
      <c r="B68" s="143" t="s">
        <v>349</v>
      </c>
      <c r="C68" s="143" t="s">
        <v>347</v>
      </c>
      <c r="D68" s="143">
        <v>2013</v>
      </c>
      <c r="E68" s="151">
        <f t="shared" si="2"/>
        <v>406</v>
      </c>
      <c r="F68" s="151"/>
      <c r="G68" s="151">
        <v>406</v>
      </c>
      <c r="H68" s="151"/>
      <c r="I68" s="151" t="s">
        <v>372</v>
      </c>
      <c r="J68" s="151">
        <v>53</v>
      </c>
    </row>
    <row r="69" spans="1:10" ht="20.25" customHeight="1">
      <c r="A69" s="143">
        <v>4</v>
      </c>
      <c r="B69" s="143" t="s">
        <v>349</v>
      </c>
      <c r="C69" s="143" t="s">
        <v>348</v>
      </c>
      <c r="D69" s="143">
        <v>2013</v>
      </c>
      <c r="E69" s="151">
        <f t="shared" si="2"/>
        <v>345</v>
      </c>
      <c r="F69" s="151"/>
      <c r="G69" s="151">
        <v>345</v>
      </c>
      <c r="H69" s="151"/>
      <c r="I69" s="151" t="s">
        <v>373</v>
      </c>
      <c r="J69" s="151">
        <v>45</v>
      </c>
    </row>
    <row r="70" spans="1:10" ht="31.5">
      <c r="A70" s="143">
        <v>5</v>
      </c>
      <c r="B70" s="143" t="s">
        <v>342</v>
      </c>
      <c r="C70" s="143" t="s">
        <v>341</v>
      </c>
      <c r="D70" s="143">
        <v>2013</v>
      </c>
      <c r="E70" s="151">
        <f t="shared" si="2"/>
        <v>80</v>
      </c>
      <c r="F70" s="151"/>
      <c r="G70" s="151">
        <v>80</v>
      </c>
      <c r="H70" s="151"/>
      <c r="I70" s="151" t="s">
        <v>350</v>
      </c>
      <c r="J70" s="151">
        <v>22</v>
      </c>
    </row>
    <row r="71" spans="1:10" ht="21.75" customHeight="1">
      <c r="A71" s="143">
        <v>6</v>
      </c>
      <c r="B71" s="143" t="s">
        <v>99</v>
      </c>
      <c r="C71" s="143" t="s">
        <v>347</v>
      </c>
      <c r="D71" s="143" t="s">
        <v>281</v>
      </c>
      <c r="E71" s="151">
        <f t="shared" si="2"/>
        <v>25</v>
      </c>
      <c r="F71" s="151"/>
      <c r="G71" s="151">
        <v>25</v>
      </c>
      <c r="H71" s="151"/>
      <c r="I71" s="151" t="s">
        <v>56</v>
      </c>
      <c r="J71" s="151">
        <v>12.1</v>
      </c>
    </row>
    <row r="72" spans="1:10" s="166" customFormat="1" ht="15.75" customHeight="1">
      <c r="A72" s="181" t="s">
        <v>391</v>
      </c>
      <c r="B72" s="181"/>
      <c r="C72" s="181"/>
      <c r="D72" s="146"/>
      <c r="E72" s="152">
        <f>SUM(E67:E71)</f>
        <v>857.1</v>
      </c>
      <c r="F72" s="152">
        <f>SUM(F67:F71)</f>
        <v>0</v>
      </c>
      <c r="G72" s="152">
        <f>SUM(G67:G71)</f>
        <v>857.1</v>
      </c>
      <c r="H72" s="152">
        <f>SUM(H67:H71)</f>
        <v>0</v>
      </c>
      <c r="I72" s="152"/>
      <c r="J72" s="152">
        <f>SUM(J67:J71)</f>
        <v>134.2</v>
      </c>
    </row>
    <row r="73" spans="1:10" ht="15.75">
      <c r="A73" s="181" t="s">
        <v>26</v>
      </c>
      <c r="B73" s="181"/>
      <c r="C73" s="181"/>
      <c r="D73" s="181"/>
      <c r="E73" s="181"/>
      <c r="F73" s="181"/>
      <c r="G73" s="181"/>
      <c r="H73" s="181"/>
      <c r="I73" s="181"/>
      <c r="J73" s="181"/>
    </row>
    <row r="74" spans="1:10" ht="31.5">
      <c r="A74" s="143">
        <v>1</v>
      </c>
      <c r="B74" s="143" t="s">
        <v>351</v>
      </c>
      <c r="C74" s="143" t="s">
        <v>438</v>
      </c>
      <c r="D74" s="143" t="s">
        <v>281</v>
      </c>
      <c r="E74" s="151">
        <f>F74+G74+H74</f>
        <v>16</v>
      </c>
      <c r="F74" s="151"/>
      <c r="G74" s="151">
        <v>16</v>
      </c>
      <c r="H74" s="151"/>
      <c r="I74" s="151" t="s">
        <v>221</v>
      </c>
      <c r="J74" s="151">
        <v>4</v>
      </c>
    </row>
    <row r="75" spans="1:10" ht="47.25">
      <c r="A75" s="143">
        <v>2</v>
      </c>
      <c r="B75" s="143" t="s">
        <v>447</v>
      </c>
      <c r="C75" s="143" t="s">
        <v>280</v>
      </c>
      <c r="D75" s="143" t="s">
        <v>57</v>
      </c>
      <c r="E75" s="151">
        <v>1.2</v>
      </c>
      <c r="F75" s="151"/>
      <c r="G75" s="151">
        <v>1.2</v>
      </c>
      <c r="H75" s="151"/>
      <c r="I75" s="151" t="s">
        <v>321</v>
      </c>
      <c r="J75" s="151">
        <v>2.3</v>
      </c>
    </row>
    <row r="76" spans="1:10" s="166" customFormat="1" ht="15.75" customHeight="1">
      <c r="A76" s="181" t="s">
        <v>391</v>
      </c>
      <c r="B76" s="181"/>
      <c r="C76" s="181"/>
      <c r="D76" s="146"/>
      <c r="E76" s="152">
        <f>SUM(E74:E75)</f>
        <v>17.2</v>
      </c>
      <c r="F76" s="152">
        <f>SUM(F74:F75)</f>
        <v>0</v>
      </c>
      <c r="G76" s="152">
        <f>SUM(G74:G75)</f>
        <v>17.2</v>
      </c>
      <c r="H76" s="152">
        <f>SUM(H74:H75)</f>
        <v>0</v>
      </c>
      <c r="I76" s="152"/>
      <c r="J76" s="152">
        <f>SUM(J74:J75)</f>
        <v>6.3</v>
      </c>
    </row>
    <row r="77" spans="1:10" ht="15.75">
      <c r="A77" s="181" t="s">
        <v>29</v>
      </c>
      <c r="B77" s="181"/>
      <c r="C77" s="181"/>
      <c r="D77" s="181"/>
      <c r="E77" s="181"/>
      <c r="F77" s="181"/>
      <c r="G77" s="181"/>
      <c r="H77" s="181"/>
      <c r="I77" s="181"/>
      <c r="J77" s="181"/>
    </row>
    <row r="78" spans="1:10" ht="45.75" customHeight="1">
      <c r="A78" s="143">
        <v>1</v>
      </c>
      <c r="B78" s="143" t="s">
        <v>448</v>
      </c>
      <c r="C78" s="143" t="s">
        <v>30</v>
      </c>
      <c r="D78" s="143" t="s">
        <v>57</v>
      </c>
      <c r="E78" s="151">
        <v>5.8</v>
      </c>
      <c r="F78" s="151"/>
      <c r="G78" s="151">
        <v>5.8</v>
      </c>
      <c r="H78" s="151"/>
      <c r="I78" s="151" t="s">
        <v>322</v>
      </c>
      <c r="J78" s="151">
        <v>9.2</v>
      </c>
    </row>
    <row r="79" spans="1:10" ht="40.5" customHeight="1">
      <c r="A79" s="143">
        <v>2</v>
      </c>
      <c r="B79" s="143" t="s">
        <v>214</v>
      </c>
      <c r="C79" s="143" t="s">
        <v>31</v>
      </c>
      <c r="D79" s="143" t="s">
        <v>281</v>
      </c>
      <c r="E79" s="151">
        <f>F79+G79+H79</f>
        <v>98.3</v>
      </c>
      <c r="F79" s="151"/>
      <c r="G79" s="151">
        <v>98.3</v>
      </c>
      <c r="H79" s="151"/>
      <c r="I79" s="151" t="s">
        <v>217</v>
      </c>
      <c r="J79" s="151">
        <v>22</v>
      </c>
    </row>
    <row r="80" spans="1:10" ht="35.25" customHeight="1">
      <c r="A80" s="143">
        <v>3</v>
      </c>
      <c r="B80" s="143" t="s">
        <v>99</v>
      </c>
      <c r="C80" s="143" t="s">
        <v>423</v>
      </c>
      <c r="D80" s="143" t="s">
        <v>281</v>
      </c>
      <c r="E80" s="151">
        <f>F80+G80+H80</f>
        <v>25</v>
      </c>
      <c r="F80" s="151"/>
      <c r="G80" s="151">
        <v>25</v>
      </c>
      <c r="H80" s="151"/>
      <c r="I80" s="151" t="s">
        <v>218</v>
      </c>
      <c r="J80" s="151">
        <v>23</v>
      </c>
    </row>
    <row r="81" spans="1:10" ht="40.5" customHeight="1">
      <c r="A81" s="143"/>
      <c r="B81" s="143" t="s">
        <v>424</v>
      </c>
      <c r="C81" s="143" t="s">
        <v>423</v>
      </c>
      <c r="D81" s="143" t="s">
        <v>57</v>
      </c>
      <c r="E81" s="151">
        <f>F81+G81+H81</f>
        <v>105</v>
      </c>
      <c r="F81" s="151"/>
      <c r="G81" s="151">
        <v>105</v>
      </c>
      <c r="H81" s="151"/>
      <c r="I81" s="151" t="s">
        <v>360</v>
      </c>
      <c r="J81" s="151">
        <v>28</v>
      </c>
    </row>
    <row r="82" spans="1:10" s="166" customFormat="1" ht="24.75" customHeight="1">
      <c r="A82" s="181" t="s">
        <v>391</v>
      </c>
      <c r="B82" s="181"/>
      <c r="C82" s="181"/>
      <c r="D82" s="146"/>
      <c r="E82" s="152">
        <f>SUM(E78:E81)</f>
        <v>234.1</v>
      </c>
      <c r="F82" s="152">
        <f>SUM(F78:F81)</f>
        <v>0</v>
      </c>
      <c r="G82" s="152">
        <f>SUM(G78:G81)</f>
        <v>234.1</v>
      </c>
      <c r="H82" s="152">
        <f>SUM(H78:H81)</f>
        <v>0</v>
      </c>
      <c r="I82" s="152"/>
      <c r="J82" s="152">
        <f>SUM(J78:J81)</f>
        <v>82.2</v>
      </c>
    </row>
    <row r="83" spans="1:10" ht="27.75" customHeight="1">
      <c r="A83" s="181" t="s">
        <v>32</v>
      </c>
      <c r="B83" s="181"/>
      <c r="C83" s="181"/>
      <c r="D83" s="181"/>
      <c r="E83" s="181"/>
      <c r="F83" s="181"/>
      <c r="G83" s="181"/>
      <c r="H83" s="181"/>
      <c r="I83" s="181"/>
      <c r="J83" s="181"/>
    </row>
    <row r="84" spans="1:10" ht="36" customHeight="1">
      <c r="A84" s="143">
        <v>1</v>
      </c>
      <c r="B84" s="187" t="s">
        <v>101</v>
      </c>
      <c r="C84" s="143" t="s">
        <v>102</v>
      </c>
      <c r="D84" s="143" t="s">
        <v>57</v>
      </c>
      <c r="E84" s="151">
        <f>F84+G84+H84</f>
        <v>419.79</v>
      </c>
      <c r="F84" s="151">
        <v>419.79</v>
      </c>
      <c r="G84" s="151"/>
      <c r="H84" s="151"/>
      <c r="I84" s="151" t="s">
        <v>288</v>
      </c>
      <c r="J84" s="151">
        <v>88.8</v>
      </c>
    </row>
    <row r="85" spans="1:10" ht="36" customHeight="1">
      <c r="A85" s="143">
        <v>2</v>
      </c>
      <c r="B85" s="187"/>
      <c r="C85" s="143" t="s">
        <v>103</v>
      </c>
      <c r="D85" s="143" t="s">
        <v>57</v>
      </c>
      <c r="E85" s="151">
        <f aca="true" t="shared" si="3" ref="E85:E93">F85+G85+H85</f>
        <v>204.68</v>
      </c>
      <c r="F85" s="151">
        <v>204.68</v>
      </c>
      <c r="G85" s="151"/>
      <c r="H85" s="151"/>
      <c r="I85" s="151" t="s">
        <v>289</v>
      </c>
      <c r="J85" s="151">
        <v>39.8</v>
      </c>
    </row>
    <row r="86" spans="1:10" ht="38.25" customHeight="1">
      <c r="A86" s="143">
        <v>3</v>
      </c>
      <c r="B86" s="187"/>
      <c r="C86" s="143" t="s">
        <v>34</v>
      </c>
      <c r="D86" s="143">
        <v>2014</v>
      </c>
      <c r="E86" s="151">
        <f t="shared" si="3"/>
        <v>399.51</v>
      </c>
      <c r="F86" s="151">
        <v>399.51</v>
      </c>
      <c r="G86" s="151"/>
      <c r="H86" s="151"/>
      <c r="I86" s="151" t="s">
        <v>290</v>
      </c>
      <c r="J86" s="151">
        <v>117.6</v>
      </c>
    </row>
    <row r="87" spans="1:10" ht="35.25" customHeight="1">
      <c r="A87" s="143">
        <v>4</v>
      </c>
      <c r="B87" s="187"/>
      <c r="C87" s="143" t="s">
        <v>33</v>
      </c>
      <c r="D87" s="143">
        <v>2015</v>
      </c>
      <c r="E87" s="151">
        <f t="shared" si="3"/>
        <v>238.02</v>
      </c>
      <c r="F87" s="151">
        <v>238.02</v>
      </c>
      <c r="G87" s="151"/>
      <c r="H87" s="151"/>
      <c r="I87" s="151" t="s">
        <v>291</v>
      </c>
      <c r="J87" s="151">
        <v>110.7</v>
      </c>
    </row>
    <row r="88" spans="1:10" ht="36.75" customHeight="1">
      <c r="A88" s="143">
        <v>5</v>
      </c>
      <c r="B88" s="187" t="s">
        <v>105</v>
      </c>
      <c r="C88" s="143" t="s">
        <v>106</v>
      </c>
      <c r="D88" s="143" t="s">
        <v>208</v>
      </c>
      <c r="E88" s="151">
        <f t="shared" si="3"/>
        <v>589.78</v>
      </c>
      <c r="F88" s="151">
        <v>589.78</v>
      </c>
      <c r="G88" s="151"/>
      <c r="H88" s="151"/>
      <c r="I88" s="151" t="s">
        <v>292</v>
      </c>
      <c r="J88" s="151">
        <v>238.6</v>
      </c>
    </row>
    <row r="89" spans="1:10" ht="43.5" customHeight="1">
      <c r="A89" s="143">
        <v>6</v>
      </c>
      <c r="B89" s="187"/>
      <c r="C89" s="143" t="s">
        <v>107</v>
      </c>
      <c r="D89" s="143" t="s">
        <v>208</v>
      </c>
      <c r="E89" s="151">
        <f t="shared" si="3"/>
        <v>393.19</v>
      </c>
      <c r="F89" s="151">
        <v>393.19</v>
      </c>
      <c r="G89" s="151"/>
      <c r="H89" s="151"/>
      <c r="I89" s="151" t="s">
        <v>293</v>
      </c>
      <c r="J89" s="151">
        <v>212.8</v>
      </c>
    </row>
    <row r="90" spans="1:10" ht="31.5" customHeight="1">
      <c r="A90" s="143">
        <v>7</v>
      </c>
      <c r="B90" s="187" t="s">
        <v>108</v>
      </c>
      <c r="C90" s="143" t="s">
        <v>109</v>
      </c>
      <c r="D90" s="158">
        <v>2014</v>
      </c>
      <c r="E90" s="151">
        <f t="shared" si="3"/>
        <v>65</v>
      </c>
      <c r="F90" s="151">
        <v>65</v>
      </c>
      <c r="G90" s="151"/>
      <c r="H90" s="151"/>
      <c r="I90" s="151" t="s">
        <v>294</v>
      </c>
      <c r="J90" s="151">
        <v>41.8</v>
      </c>
    </row>
    <row r="91" spans="1:10" ht="28.5" customHeight="1">
      <c r="A91" s="143">
        <v>8</v>
      </c>
      <c r="B91" s="187"/>
      <c r="C91" s="143" t="s">
        <v>110</v>
      </c>
      <c r="D91" s="158">
        <v>2014</v>
      </c>
      <c r="E91" s="151">
        <f t="shared" si="3"/>
        <v>27.29</v>
      </c>
      <c r="F91" s="151">
        <v>27.29</v>
      </c>
      <c r="G91" s="151"/>
      <c r="H91" s="151"/>
      <c r="I91" s="151" t="s">
        <v>295</v>
      </c>
      <c r="J91" s="151">
        <v>2</v>
      </c>
    </row>
    <row r="92" spans="1:10" ht="31.5" customHeight="1">
      <c r="A92" s="143">
        <v>9</v>
      </c>
      <c r="B92" s="187"/>
      <c r="C92" s="143" t="s">
        <v>111</v>
      </c>
      <c r="D92" s="158">
        <v>2015</v>
      </c>
      <c r="E92" s="151">
        <f t="shared" si="3"/>
        <v>55</v>
      </c>
      <c r="F92" s="151">
        <v>55</v>
      </c>
      <c r="G92" s="151"/>
      <c r="H92" s="151"/>
      <c r="I92" s="151" t="s">
        <v>296</v>
      </c>
      <c r="J92" s="151">
        <v>4.6</v>
      </c>
    </row>
    <row r="93" spans="1:10" ht="46.5" customHeight="1">
      <c r="A93" s="143">
        <v>10</v>
      </c>
      <c r="B93" s="143" t="s">
        <v>272</v>
      </c>
      <c r="C93" s="143" t="s">
        <v>279</v>
      </c>
      <c r="D93" s="158" t="s">
        <v>57</v>
      </c>
      <c r="E93" s="151">
        <f t="shared" si="3"/>
        <v>400</v>
      </c>
      <c r="F93" s="151"/>
      <c r="G93" s="151">
        <v>400</v>
      </c>
      <c r="H93" s="151"/>
      <c r="I93" s="151" t="s">
        <v>385</v>
      </c>
      <c r="J93" s="151">
        <v>193.8</v>
      </c>
    </row>
    <row r="94" spans="1:10" s="166" customFormat="1" ht="18" customHeight="1">
      <c r="A94" s="181" t="s">
        <v>391</v>
      </c>
      <c r="B94" s="181"/>
      <c r="C94" s="181"/>
      <c r="D94" s="169"/>
      <c r="E94" s="152">
        <f>SUM(E84:E93)</f>
        <v>2792.2599999999998</v>
      </c>
      <c r="F94" s="152">
        <f>SUM(F84:F93)</f>
        <v>2392.2599999999998</v>
      </c>
      <c r="G94" s="152">
        <f>SUM(G84:G93)</f>
        <v>400</v>
      </c>
      <c r="H94" s="152">
        <f>SUM(H84:H93)</f>
        <v>0</v>
      </c>
      <c r="I94" s="152"/>
      <c r="J94" s="152">
        <f>SUM(J84:J93)</f>
        <v>1050.5</v>
      </c>
    </row>
    <row r="95" spans="1:10" ht="15.75">
      <c r="A95" s="181" t="s">
        <v>35</v>
      </c>
      <c r="B95" s="181"/>
      <c r="C95" s="181"/>
      <c r="D95" s="181"/>
      <c r="E95" s="181"/>
      <c r="F95" s="181"/>
      <c r="G95" s="181"/>
      <c r="H95" s="181"/>
      <c r="I95" s="181"/>
      <c r="J95" s="181"/>
    </row>
    <row r="96" spans="1:10" ht="34.5" customHeight="1">
      <c r="A96" s="143">
        <v>1</v>
      </c>
      <c r="B96" s="143" t="s">
        <v>395</v>
      </c>
      <c r="C96" s="143" t="s">
        <v>352</v>
      </c>
      <c r="D96" s="143" t="s">
        <v>208</v>
      </c>
      <c r="E96" s="151">
        <f>F96+G96+H96</f>
        <v>40</v>
      </c>
      <c r="F96" s="151"/>
      <c r="G96" s="151">
        <v>40</v>
      </c>
      <c r="H96" s="151"/>
      <c r="I96" s="151" t="s">
        <v>353</v>
      </c>
      <c r="J96" s="151">
        <v>204</v>
      </c>
    </row>
    <row r="97" spans="1:10" ht="47.25">
      <c r="A97" s="143">
        <v>2</v>
      </c>
      <c r="B97" s="143" t="s">
        <v>396</v>
      </c>
      <c r="C97" s="143" t="s">
        <v>352</v>
      </c>
      <c r="D97" s="143" t="s">
        <v>208</v>
      </c>
      <c r="E97" s="151">
        <f>F97+G97+H97</f>
        <v>592</v>
      </c>
      <c r="F97" s="151"/>
      <c r="G97" s="151">
        <v>592</v>
      </c>
      <c r="H97" s="151"/>
      <c r="I97" s="151" t="s">
        <v>354</v>
      </c>
      <c r="J97" s="151">
        <v>350</v>
      </c>
    </row>
    <row r="98" spans="1:10" ht="47.25">
      <c r="A98" s="143">
        <v>3</v>
      </c>
      <c r="B98" s="143" t="s">
        <v>269</v>
      </c>
      <c r="C98" s="143" t="s">
        <v>352</v>
      </c>
      <c r="D98" s="143" t="s">
        <v>208</v>
      </c>
      <c r="E98" s="151">
        <f>F98+G98+H98</f>
        <v>195</v>
      </c>
      <c r="F98" s="151"/>
      <c r="G98" s="151">
        <v>195</v>
      </c>
      <c r="H98" s="151"/>
      <c r="I98" s="151" t="s">
        <v>386</v>
      </c>
      <c r="J98" s="151">
        <v>32.5</v>
      </c>
    </row>
    <row r="99" spans="1:10" s="166" customFormat="1" ht="15.75">
      <c r="A99" s="181" t="s">
        <v>391</v>
      </c>
      <c r="B99" s="181"/>
      <c r="C99" s="181"/>
      <c r="D99" s="146"/>
      <c r="E99" s="152">
        <f>SUM(E96:E98)</f>
        <v>827</v>
      </c>
      <c r="F99" s="152">
        <f>SUM(F96:F98)</f>
        <v>0</v>
      </c>
      <c r="G99" s="152">
        <f>SUM(G96:G98)</f>
        <v>827</v>
      </c>
      <c r="H99" s="152">
        <f>SUM(H96:H98)</f>
        <v>0</v>
      </c>
      <c r="I99" s="152"/>
      <c r="J99" s="152">
        <f>SUM(J96:J98)</f>
        <v>586.5</v>
      </c>
    </row>
    <row r="100" spans="1:10" ht="15.75">
      <c r="A100" s="143"/>
      <c r="B100" s="181" t="s">
        <v>59</v>
      </c>
      <c r="C100" s="181"/>
      <c r="D100" s="181"/>
      <c r="E100" s="181"/>
      <c r="F100" s="181"/>
      <c r="G100" s="181"/>
      <c r="H100" s="181"/>
      <c r="I100" s="181"/>
      <c r="J100" s="181"/>
    </row>
    <row r="101" spans="1:10" ht="47.25">
      <c r="A101" s="143">
        <v>1</v>
      </c>
      <c r="B101" s="143" t="s">
        <v>394</v>
      </c>
      <c r="C101" s="143" t="s">
        <v>61</v>
      </c>
      <c r="D101" s="143" t="s">
        <v>57</v>
      </c>
      <c r="E101" s="151">
        <f>F101+G101+H101</f>
        <v>46.8</v>
      </c>
      <c r="F101" s="151">
        <v>46.8</v>
      </c>
      <c r="G101" s="151"/>
      <c r="H101" s="151"/>
      <c r="I101" s="151" t="s">
        <v>297</v>
      </c>
      <c r="J101" s="151">
        <v>39.4</v>
      </c>
    </row>
    <row r="102" spans="1:10" ht="33" customHeight="1">
      <c r="A102" s="143">
        <v>2</v>
      </c>
      <c r="B102" s="143" t="s">
        <v>393</v>
      </c>
      <c r="C102" s="143" t="s">
        <v>63</v>
      </c>
      <c r="D102" s="143" t="s">
        <v>208</v>
      </c>
      <c r="E102" s="151">
        <f>F102+G102+H102</f>
        <v>41</v>
      </c>
      <c r="F102" s="151">
        <v>41</v>
      </c>
      <c r="G102" s="151"/>
      <c r="H102" s="151"/>
      <c r="I102" s="151" t="s">
        <v>298</v>
      </c>
      <c r="J102" s="151">
        <v>74</v>
      </c>
    </row>
    <row r="103" spans="1:10" s="166" customFormat="1" ht="15.75">
      <c r="A103" s="181" t="s">
        <v>391</v>
      </c>
      <c r="B103" s="181"/>
      <c r="C103" s="181"/>
      <c r="D103" s="146"/>
      <c r="E103" s="152">
        <f>SUM(E101:E102)</f>
        <v>87.8</v>
      </c>
      <c r="F103" s="152">
        <f>SUM(F101:F102)</f>
        <v>87.8</v>
      </c>
      <c r="G103" s="152">
        <f>SUM(G101:G102)</f>
        <v>0</v>
      </c>
      <c r="H103" s="152">
        <f>SUM(H101:H102)</f>
        <v>0</v>
      </c>
      <c r="I103" s="152"/>
      <c r="J103" s="152">
        <f>SUM(J101:J102)</f>
        <v>113.4</v>
      </c>
    </row>
    <row r="104" spans="1:10" s="166" customFormat="1" ht="15.75">
      <c r="A104" s="146"/>
      <c r="B104" s="181" t="s">
        <v>390</v>
      </c>
      <c r="C104" s="181"/>
      <c r="D104" s="146"/>
      <c r="E104" s="152">
        <f>E103+E99+E94+E82+E76+E72+E64+E57+E41</f>
        <v>45252.26</v>
      </c>
      <c r="F104" s="152">
        <f>F103+F99+F94+F82+F76+F72+F64+F57+F41</f>
        <v>2480.06</v>
      </c>
      <c r="G104" s="152">
        <f>G103+G99+G94+G82+G76+G72+G64+G57+G41</f>
        <v>11146.7</v>
      </c>
      <c r="H104" s="152">
        <f>H103+H99+H94+H82+H76+H72+H64+H57+H41</f>
        <v>31625.5</v>
      </c>
      <c r="I104" s="152"/>
      <c r="J104" s="152">
        <f>J103+J99+J94+J82+J76+J72+J64+J57+J41</f>
        <v>5595.5</v>
      </c>
    </row>
    <row r="105" spans="1:10" ht="8.25" customHeight="1">
      <c r="A105" s="170"/>
      <c r="B105" s="144"/>
      <c r="C105" s="144"/>
      <c r="D105" s="144"/>
      <c r="E105" s="153"/>
      <c r="F105" s="153"/>
      <c r="G105" s="153"/>
      <c r="H105" s="153"/>
      <c r="I105" s="153"/>
      <c r="J105" s="153"/>
    </row>
    <row r="106" spans="1:10" s="173" customFormat="1" ht="16.5">
      <c r="A106" s="182" t="s">
        <v>387</v>
      </c>
      <c r="B106" s="182"/>
      <c r="C106" s="182"/>
      <c r="D106" s="32"/>
      <c r="E106" s="154"/>
      <c r="F106" s="154"/>
      <c r="G106" s="154"/>
      <c r="H106" s="154"/>
      <c r="I106" s="154"/>
      <c r="J106" s="154"/>
    </row>
    <row r="107" spans="1:10" s="173" customFormat="1" ht="16.5">
      <c r="A107" s="178" t="s">
        <v>388</v>
      </c>
      <c r="B107" s="178"/>
      <c r="C107" s="178"/>
      <c r="D107" s="174"/>
      <c r="E107" s="175"/>
      <c r="F107" s="175"/>
      <c r="G107" s="175"/>
      <c r="H107" s="179" t="s">
        <v>389</v>
      </c>
      <c r="I107" s="179"/>
      <c r="J107" s="179"/>
    </row>
    <row r="108" spans="1:10" s="173" customFormat="1" ht="16.5">
      <c r="A108" s="174"/>
      <c r="B108" s="174"/>
      <c r="C108" s="174"/>
      <c r="D108" s="174"/>
      <c r="E108" s="175"/>
      <c r="F108" s="175"/>
      <c r="G108" s="175"/>
      <c r="H108" s="175"/>
      <c r="I108" s="175"/>
      <c r="J108" s="175"/>
    </row>
    <row r="109" spans="1:10" s="173" customFormat="1" ht="16.5">
      <c r="A109" s="178" t="s">
        <v>439</v>
      </c>
      <c r="B109" s="178"/>
      <c r="C109" s="174"/>
      <c r="D109" s="174"/>
      <c r="E109" s="175"/>
      <c r="F109" s="175"/>
      <c r="G109" s="175"/>
      <c r="H109" s="175"/>
      <c r="I109" s="175"/>
      <c r="J109" s="175"/>
    </row>
    <row r="110" spans="1:10" s="173" customFormat="1" ht="15" customHeight="1">
      <c r="A110" s="178" t="s">
        <v>440</v>
      </c>
      <c r="B110" s="178"/>
      <c r="C110" s="174"/>
      <c r="D110" s="174"/>
      <c r="E110" s="175"/>
      <c r="F110" s="175"/>
      <c r="G110" s="175"/>
      <c r="H110" s="179" t="s">
        <v>441</v>
      </c>
      <c r="I110" s="179"/>
      <c r="J110" s="179"/>
    </row>
    <row r="111" spans="1:10" s="173" customFormat="1" ht="16.5">
      <c r="A111" s="174"/>
      <c r="B111" s="174"/>
      <c r="C111" s="174"/>
      <c r="D111" s="174"/>
      <c r="E111" s="175"/>
      <c r="F111" s="175"/>
      <c r="G111" s="175"/>
      <c r="H111" s="175"/>
      <c r="I111" s="175"/>
      <c r="J111" s="175"/>
    </row>
    <row r="112" spans="1:10" s="173" customFormat="1" ht="16.5">
      <c r="A112" s="174"/>
      <c r="B112" s="174"/>
      <c r="C112" s="174"/>
      <c r="D112" s="174"/>
      <c r="E112" s="175"/>
      <c r="F112" s="175"/>
      <c r="G112" s="175"/>
      <c r="H112" s="175"/>
      <c r="I112" s="175"/>
      <c r="J112" s="175"/>
    </row>
  </sheetData>
  <sheetProtection/>
  <mergeCells count="44">
    <mergeCell ref="A109:B109"/>
    <mergeCell ref="A110:B110"/>
    <mergeCell ref="H110:J110"/>
    <mergeCell ref="B104:C104"/>
    <mergeCell ref="B88:B89"/>
    <mergeCell ref="B90:B92"/>
    <mergeCell ref="B100:J100"/>
    <mergeCell ref="A95:J95"/>
    <mergeCell ref="A94:C94"/>
    <mergeCell ref="A4:J4"/>
    <mergeCell ref="A77:J77"/>
    <mergeCell ref="C11:C12"/>
    <mergeCell ref="A41:C41"/>
    <mergeCell ref="A76:C76"/>
    <mergeCell ref="C13:C15"/>
    <mergeCell ref="C16:C17"/>
    <mergeCell ref="A8:J8"/>
    <mergeCell ref="A5:A6"/>
    <mergeCell ref="B5:B6"/>
    <mergeCell ref="C5:C6"/>
    <mergeCell ref="D5:D6"/>
    <mergeCell ref="E5:E6"/>
    <mergeCell ref="F5:H5"/>
    <mergeCell ref="I5:J5"/>
    <mergeCell ref="C24:C25"/>
    <mergeCell ref="A83:J83"/>
    <mergeCell ref="B84:B87"/>
    <mergeCell ref="A42:J42"/>
    <mergeCell ref="A58:J58"/>
    <mergeCell ref="A65:J65"/>
    <mergeCell ref="A73:J73"/>
    <mergeCell ref="A57:C57"/>
    <mergeCell ref="A64:C64"/>
    <mergeCell ref="A72:C72"/>
    <mergeCell ref="A107:C107"/>
    <mergeCell ref="H107:J107"/>
    <mergeCell ref="I1:J1"/>
    <mergeCell ref="A82:C82"/>
    <mergeCell ref="A99:C99"/>
    <mergeCell ref="A103:C103"/>
    <mergeCell ref="A106:C106"/>
    <mergeCell ref="C18:C19"/>
    <mergeCell ref="C20:C21"/>
    <mergeCell ref="C22:C2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5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142"/>
  <sheetViews>
    <sheetView zoomScale="75" zoomScaleNormal="75" zoomScalePageLayoutView="0" workbookViewId="0" topLeftCell="A3">
      <pane ySplit="5" topLeftCell="BM13" activePane="bottomLeft" state="frozen"/>
      <selection pane="topLeft" activeCell="A3" sqref="A3"/>
      <selection pane="bottomLeft" activeCell="A3" sqref="A1:IV16384"/>
    </sheetView>
  </sheetViews>
  <sheetFormatPr defaultColWidth="9.00390625" defaultRowHeight="12.75"/>
  <cols>
    <col min="1" max="1" width="4.125" style="1" customWidth="1"/>
    <col min="2" max="2" width="35.25390625" style="12" customWidth="1"/>
    <col min="3" max="3" width="40.125" style="2" customWidth="1"/>
    <col min="4" max="4" width="11.375" style="1" customWidth="1"/>
    <col min="5" max="5" width="12.625" style="1" customWidth="1"/>
    <col min="6" max="6" width="9.875" style="1" customWidth="1"/>
    <col min="7" max="7" width="10.25390625" style="1" customWidth="1"/>
    <col min="8" max="8" width="9.125" style="1" customWidth="1"/>
    <col min="9" max="9" width="10.875" style="1" customWidth="1"/>
    <col min="10" max="10" width="9.75390625" style="1" customWidth="1"/>
    <col min="11" max="16384" width="9.125" style="2" customWidth="1"/>
  </cols>
  <sheetData>
    <row r="3" spans="1:10" ht="16.5">
      <c r="A3" s="206" t="s">
        <v>167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23.2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0" s="20" customFormat="1" ht="50.25" customHeight="1">
      <c r="A5" s="216" t="s">
        <v>0</v>
      </c>
      <c r="B5" s="218" t="s">
        <v>1</v>
      </c>
      <c r="C5" s="216" t="s">
        <v>2</v>
      </c>
      <c r="D5" s="216" t="s">
        <v>3</v>
      </c>
      <c r="E5" s="216" t="s">
        <v>55</v>
      </c>
      <c r="F5" s="216" t="s">
        <v>4</v>
      </c>
      <c r="G5" s="216"/>
      <c r="H5" s="216"/>
      <c r="I5" s="216" t="s">
        <v>5</v>
      </c>
      <c r="J5" s="216"/>
    </row>
    <row r="6" spans="1:10" s="20" customFormat="1" ht="67.5" customHeight="1">
      <c r="A6" s="216"/>
      <c r="B6" s="218"/>
      <c r="C6" s="216"/>
      <c r="D6" s="216"/>
      <c r="E6" s="216"/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</row>
    <row r="7" spans="1:10" s="1" customFormat="1" ht="16.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s="119" customFormat="1" ht="16.5">
      <c r="A8" s="217" t="s">
        <v>11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s="119" customFormat="1" ht="16.5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s="119" customFormat="1" ht="33">
      <c r="A10" s="118"/>
      <c r="B10" s="120" t="s">
        <v>206</v>
      </c>
      <c r="C10" s="139" t="s">
        <v>207</v>
      </c>
      <c r="D10" s="136" t="s">
        <v>208</v>
      </c>
      <c r="E10" s="118">
        <v>20</v>
      </c>
      <c r="F10" s="118"/>
      <c r="G10" s="118">
        <v>20</v>
      </c>
      <c r="H10" s="118"/>
      <c r="I10" s="118" t="s">
        <v>209</v>
      </c>
      <c r="J10" s="118">
        <v>59.9</v>
      </c>
    </row>
    <row r="11" spans="1:10" s="119" customFormat="1" ht="32.25" customHeight="1">
      <c r="A11" s="121"/>
      <c r="B11" s="122" t="s">
        <v>170</v>
      </c>
      <c r="C11" s="140"/>
      <c r="D11" s="137" t="s">
        <v>210</v>
      </c>
      <c r="E11" s="123">
        <v>840</v>
      </c>
      <c r="F11" s="124"/>
      <c r="G11" s="123">
        <v>840</v>
      </c>
      <c r="H11" s="124"/>
      <c r="I11" s="123" t="s">
        <v>171</v>
      </c>
      <c r="J11" s="125">
        <v>574.2</v>
      </c>
    </row>
    <row r="12" spans="1:10" s="119" customFormat="1" ht="32.25" customHeight="1">
      <c r="A12" s="121"/>
      <c r="B12" s="126" t="s">
        <v>172</v>
      </c>
      <c r="C12" s="140"/>
      <c r="D12" s="138" t="s">
        <v>208</v>
      </c>
      <c r="E12" s="127">
        <v>85</v>
      </c>
      <c r="F12" s="128"/>
      <c r="G12" s="129">
        <v>85</v>
      </c>
      <c r="H12" s="128"/>
      <c r="I12" s="129"/>
      <c r="J12" s="130"/>
    </row>
    <row r="13" spans="1:10" s="119" customFormat="1" ht="32.25" customHeight="1" thickBot="1">
      <c r="A13" s="121"/>
      <c r="B13" s="61" t="s">
        <v>176</v>
      </c>
      <c r="C13" s="141"/>
      <c r="D13" s="128" t="s">
        <v>208</v>
      </c>
      <c r="E13" s="128">
        <v>55.6</v>
      </c>
      <c r="F13" s="128"/>
      <c r="G13" s="128">
        <v>55.6</v>
      </c>
      <c r="H13" s="128"/>
      <c r="I13" s="128" t="s">
        <v>260</v>
      </c>
      <c r="J13" s="128">
        <v>29.5</v>
      </c>
    </row>
    <row r="14" spans="1:10" ht="32.25" customHeight="1">
      <c r="A14" s="14"/>
      <c r="B14" s="52" t="s">
        <v>173</v>
      </c>
      <c r="C14" s="219" t="s">
        <v>174</v>
      </c>
      <c r="D14" s="135" t="s">
        <v>208</v>
      </c>
      <c r="E14" s="57">
        <v>12</v>
      </c>
      <c r="F14" s="58"/>
      <c r="G14" s="59">
        <v>12</v>
      </c>
      <c r="H14" s="58"/>
      <c r="I14" s="63" t="s">
        <v>175</v>
      </c>
      <c r="J14" s="60">
        <v>36</v>
      </c>
    </row>
    <row r="15" spans="1:10" ht="32.25" customHeight="1">
      <c r="A15" s="14"/>
      <c r="B15" s="61" t="s">
        <v>176</v>
      </c>
      <c r="C15" s="220"/>
      <c r="D15" s="135" t="s">
        <v>208</v>
      </c>
      <c r="E15" s="62">
        <v>20</v>
      </c>
      <c r="F15" s="63"/>
      <c r="G15" s="64">
        <v>20</v>
      </c>
      <c r="H15" s="63"/>
      <c r="I15" s="63" t="s">
        <v>259</v>
      </c>
      <c r="J15" s="65">
        <v>27.6</v>
      </c>
    </row>
    <row r="16" spans="1:10" ht="32.25" customHeight="1" thickBot="1">
      <c r="A16" s="14"/>
      <c r="B16" s="53" t="s">
        <v>177</v>
      </c>
      <c r="C16" s="221"/>
      <c r="D16" s="135" t="s">
        <v>208</v>
      </c>
      <c r="E16" s="66">
        <v>367.5</v>
      </c>
      <c r="F16" s="67"/>
      <c r="G16" s="68">
        <v>367.5</v>
      </c>
      <c r="H16" s="67"/>
      <c r="I16" s="63" t="s">
        <v>244</v>
      </c>
      <c r="J16" s="69">
        <v>136.4</v>
      </c>
    </row>
    <row r="17" spans="1:10" ht="32.25" customHeight="1">
      <c r="A17" s="14"/>
      <c r="B17" s="52" t="s">
        <v>168</v>
      </c>
      <c r="C17" s="222" t="s">
        <v>178</v>
      </c>
      <c r="D17" s="70">
        <v>2013</v>
      </c>
      <c r="E17" s="71">
        <v>20</v>
      </c>
      <c r="F17" s="72">
        <v>2.1</v>
      </c>
      <c r="G17" s="73">
        <v>17.9</v>
      </c>
      <c r="H17" s="72"/>
      <c r="I17" s="72" t="s">
        <v>169</v>
      </c>
      <c r="J17" s="74">
        <v>59.9</v>
      </c>
    </row>
    <row r="18" spans="1:10" ht="43.5" customHeight="1">
      <c r="A18" s="14"/>
      <c r="B18" s="75" t="s">
        <v>179</v>
      </c>
      <c r="C18" s="222"/>
      <c r="D18" s="76">
        <v>2013</v>
      </c>
      <c r="E18" s="77">
        <v>105</v>
      </c>
      <c r="F18" s="78"/>
      <c r="G18" s="78">
        <v>105</v>
      </c>
      <c r="H18" s="79"/>
      <c r="I18" s="79" t="s">
        <v>219</v>
      </c>
      <c r="J18" s="80">
        <v>70</v>
      </c>
    </row>
    <row r="19" spans="1:10" ht="32.25" customHeight="1">
      <c r="A19" s="14"/>
      <c r="B19" s="75" t="s">
        <v>180</v>
      </c>
      <c r="C19" s="222"/>
      <c r="D19" s="54" t="s">
        <v>57</v>
      </c>
      <c r="E19" s="81">
        <v>325.5</v>
      </c>
      <c r="F19" s="79">
        <v>31.6</v>
      </c>
      <c r="G19" s="79">
        <v>293.9</v>
      </c>
      <c r="H19" s="79"/>
      <c r="I19" s="79" t="s">
        <v>245</v>
      </c>
      <c r="J19" s="82">
        <v>60</v>
      </c>
    </row>
    <row r="20" spans="1:10" ht="47.25" customHeight="1" thickBot="1">
      <c r="A20" s="14"/>
      <c r="B20" s="75" t="s">
        <v>181</v>
      </c>
      <c r="C20" s="223"/>
      <c r="D20" s="54" t="s">
        <v>57</v>
      </c>
      <c r="E20" s="81">
        <v>34</v>
      </c>
      <c r="F20" s="79"/>
      <c r="G20" s="79">
        <v>34</v>
      </c>
      <c r="H20" s="79"/>
      <c r="I20" s="79">
        <v>16.8</v>
      </c>
      <c r="J20" s="82">
        <v>12.1</v>
      </c>
    </row>
    <row r="21" spans="1:10" ht="49.5" customHeight="1" thickBot="1">
      <c r="A21" s="14"/>
      <c r="B21" s="83" t="s">
        <v>261</v>
      </c>
      <c r="C21" s="224" t="s">
        <v>182</v>
      </c>
      <c r="D21" s="84" t="s">
        <v>57</v>
      </c>
      <c r="E21" s="85">
        <v>42</v>
      </c>
      <c r="F21" s="86"/>
      <c r="G21" s="86">
        <v>42</v>
      </c>
      <c r="H21" s="86"/>
      <c r="I21" s="86" t="s">
        <v>262</v>
      </c>
      <c r="J21" s="87">
        <v>7.8</v>
      </c>
    </row>
    <row r="22" spans="1:10" ht="32.25" customHeight="1">
      <c r="A22" s="14"/>
      <c r="B22" s="52" t="s">
        <v>183</v>
      </c>
      <c r="C22" s="225"/>
      <c r="D22" s="88">
        <v>2013</v>
      </c>
      <c r="E22" s="89">
        <v>6.5</v>
      </c>
      <c r="F22" s="90">
        <v>1.5</v>
      </c>
      <c r="G22" s="90">
        <v>5</v>
      </c>
      <c r="H22" s="90"/>
      <c r="I22" s="90" t="s">
        <v>184</v>
      </c>
      <c r="J22" s="91">
        <v>19.4</v>
      </c>
    </row>
    <row r="23" spans="1:10" ht="35.25" customHeight="1">
      <c r="A23" s="14"/>
      <c r="B23" s="92" t="s">
        <v>176</v>
      </c>
      <c r="C23" s="225"/>
      <c r="D23" s="56" t="s">
        <v>57</v>
      </c>
      <c r="E23" s="93">
        <v>25</v>
      </c>
      <c r="F23" s="94"/>
      <c r="G23" s="94">
        <v>25</v>
      </c>
      <c r="H23" s="94"/>
      <c r="I23" s="94" t="s">
        <v>263</v>
      </c>
      <c r="J23" s="95">
        <v>11</v>
      </c>
    </row>
    <row r="24" spans="1:10" ht="35.25" customHeight="1" thickBot="1">
      <c r="A24" s="14"/>
      <c r="B24" s="96" t="s">
        <v>185</v>
      </c>
      <c r="C24" s="225"/>
      <c r="D24" s="97" t="s">
        <v>208</v>
      </c>
      <c r="E24" s="98">
        <v>10.5</v>
      </c>
      <c r="F24" s="99"/>
      <c r="G24" s="99">
        <v>10.5</v>
      </c>
      <c r="H24" s="99"/>
      <c r="I24" s="99" t="s">
        <v>186</v>
      </c>
      <c r="J24" s="100">
        <v>2.1</v>
      </c>
    </row>
    <row r="25" spans="1:10" ht="35.25" customHeight="1">
      <c r="A25" s="14"/>
      <c r="B25" s="101" t="s">
        <v>173</v>
      </c>
      <c r="C25" s="219" t="s">
        <v>187</v>
      </c>
      <c r="D25" s="135" t="s">
        <v>208</v>
      </c>
      <c r="E25" s="57">
        <v>12</v>
      </c>
      <c r="F25" s="58"/>
      <c r="G25" s="59">
        <v>12</v>
      </c>
      <c r="H25" s="58"/>
      <c r="I25" s="58" t="s">
        <v>175</v>
      </c>
      <c r="J25" s="60">
        <v>36</v>
      </c>
    </row>
    <row r="26" spans="1:10" ht="35.25" customHeight="1">
      <c r="A26" s="14"/>
      <c r="B26" s="61" t="s">
        <v>188</v>
      </c>
      <c r="C26" s="220"/>
      <c r="D26" s="135" t="s">
        <v>208</v>
      </c>
      <c r="E26" s="66">
        <v>236.3</v>
      </c>
      <c r="F26" s="67"/>
      <c r="G26" s="68">
        <v>236.3</v>
      </c>
      <c r="H26" s="67"/>
      <c r="I26" s="67" t="s">
        <v>246</v>
      </c>
      <c r="J26" s="69">
        <v>100.2</v>
      </c>
    </row>
    <row r="27" spans="1:10" ht="35.25" customHeight="1" thickBot="1">
      <c r="A27" s="14"/>
      <c r="B27" s="92" t="s">
        <v>176</v>
      </c>
      <c r="C27" s="221"/>
      <c r="D27" s="142" t="s">
        <v>208</v>
      </c>
      <c r="E27" s="64">
        <v>20</v>
      </c>
      <c r="F27" s="63"/>
      <c r="G27" s="64">
        <v>20</v>
      </c>
      <c r="H27" s="63"/>
      <c r="I27" s="63">
        <v>27.2</v>
      </c>
      <c r="J27" s="63">
        <v>19.5</v>
      </c>
    </row>
    <row r="28" spans="1:10" ht="31.5" customHeight="1">
      <c r="A28" s="14"/>
      <c r="B28" s="52" t="s">
        <v>189</v>
      </c>
      <c r="C28" s="231" t="s">
        <v>190</v>
      </c>
      <c r="D28" s="70">
        <v>2013</v>
      </c>
      <c r="E28" s="71">
        <v>2.2</v>
      </c>
      <c r="F28" s="72"/>
      <c r="G28" s="73">
        <v>2.2</v>
      </c>
      <c r="H28" s="72"/>
      <c r="I28" s="72" t="s">
        <v>191</v>
      </c>
      <c r="J28" s="74">
        <v>6.5</v>
      </c>
    </row>
    <row r="29" spans="1:10" ht="41.25" customHeight="1">
      <c r="A29" s="14"/>
      <c r="B29" s="75" t="s">
        <v>192</v>
      </c>
      <c r="C29" s="231"/>
      <c r="D29" s="56" t="s">
        <v>57</v>
      </c>
      <c r="E29" s="77">
        <v>2</v>
      </c>
      <c r="F29" s="78"/>
      <c r="G29" s="78">
        <v>2</v>
      </c>
      <c r="H29" s="79"/>
      <c r="I29" s="79"/>
      <c r="J29" s="80">
        <v>4.8</v>
      </c>
    </row>
    <row r="30" spans="1:10" ht="35.25" customHeight="1">
      <c r="A30" s="14"/>
      <c r="B30" s="75" t="s">
        <v>193</v>
      </c>
      <c r="C30" s="231"/>
      <c r="D30" s="55">
        <v>2013</v>
      </c>
      <c r="E30" s="81">
        <v>10.5</v>
      </c>
      <c r="F30" s="79"/>
      <c r="G30" s="79">
        <v>10.5</v>
      </c>
      <c r="H30" s="79"/>
      <c r="I30" s="79" t="s">
        <v>194</v>
      </c>
      <c r="J30" s="82">
        <v>2.8</v>
      </c>
    </row>
    <row r="31" spans="1:10" ht="36.75" customHeight="1">
      <c r="A31" s="14"/>
      <c r="B31" s="101" t="s">
        <v>173</v>
      </c>
      <c r="C31" s="219" t="s">
        <v>195</v>
      </c>
      <c r="D31" s="135" t="s">
        <v>57</v>
      </c>
      <c r="E31" s="57">
        <v>12</v>
      </c>
      <c r="F31" s="58"/>
      <c r="G31" s="59">
        <v>12</v>
      </c>
      <c r="H31" s="58"/>
      <c r="I31" s="58" t="s">
        <v>175</v>
      </c>
      <c r="J31" s="60">
        <v>36</v>
      </c>
    </row>
    <row r="32" spans="1:10" ht="36.75" customHeight="1">
      <c r="A32" s="14"/>
      <c r="B32" s="53" t="s">
        <v>196</v>
      </c>
      <c r="C32" s="220"/>
      <c r="D32" s="135" t="s">
        <v>57</v>
      </c>
      <c r="E32" s="66">
        <v>78.7</v>
      </c>
      <c r="F32" s="67"/>
      <c r="G32" s="68">
        <v>78.7</v>
      </c>
      <c r="H32" s="67"/>
      <c r="I32" s="79" t="s">
        <v>197</v>
      </c>
      <c r="J32" s="69">
        <v>21.2</v>
      </c>
    </row>
    <row r="33" spans="1:10" ht="36.75" customHeight="1">
      <c r="A33" s="14"/>
      <c r="B33" s="53" t="s">
        <v>198</v>
      </c>
      <c r="C33" s="220"/>
      <c r="D33" s="135">
        <v>2013</v>
      </c>
      <c r="E33" s="66">
        <v>18.8</v>
      </c>
      <c r="F33" s="67"/>
      <c r="G33" s="68">
        <v>18.8</v>
      </c>
      <c r="H33" s="67"/>
      <c r="I33" s="79"/>
      <c r="J33" s="69"/>
    </row>
    <row r="34" spans="1:10" ht="36.75" customHeight="1" thickBot="1">
      <c r="A34" s="14"/>
      <c r="B34" s="92" t="s">
        <v>176</v>
      </c>
      <c r="C34" s="221"/>
      <c r="D34" s="135" t="s">
        <v>57</v>
      </c>
      <c r="E34" s="66">
        <v>21.4</v>
      </c>
      <c r="F34" s="67"/>
      <c r="G34" s="68">
        <v>21.4</v>
      </c>
      <c r="H34" s="67"/>
      <c r="I34" s="79"/>
      <c r="J34" s="69"/>
    </row>
    <row r="35" spans="1:10" ht="36.75" customHeight="1">
      <c r="A35" s="14"/>
      <c r="B35" s="52" t="s">
        <v>199</v>
      </c>
      <c r="C35" s="226" t="s">
        <v>200</v>
      </c>
      <c r="D35" s="102">
        <v>2013</v>
      </c>
      <c r="E35" s="103">
        <v>0.5</v>
      </c>
      <c r="F35" s="104"/>
      <c r="G35" s="103">
        <v>0.5</v>
      </c>
      <c r="H35" s="104"/>
      <c r="I35" s="103" t="s">
        <v>201</v>
      </c>
      <c r="J35" s="105">
        <v>1.3</v>
      </c>
    </row>
    <row r="36" spans="1:10" ht="36.75" customHeight="1">
      <c r="A36" s="14"/>
      <c r="B36" s="75" t="s">
        <v>202</v>
      </c>
      <c r="C36" s="226"/>
      <c r="D36" s="106" t="s">
        <v>208</v>
      </c>
      <c r="E36" s="107">
        <v>350</v>
      </c>
      <c r="F36" s="108"/>
      <c r="G36" s="107">
        <v>350</v>
      </c>
      <c r="H36" s="108"/>
      <c r="I36" s="107" t="s">
        <v>203</v>
      </c>
      <c r="J36" s="109">
        <v>70.8</v>
      </c>
    </row>
    <row r="37" spans="1:10" ht="36.75" customHeight="1">
      <c r="A37" s="14"/>
      <c r="B37" s="101" t="s">
        <v>204</v>
      </c>
      <c r="C37" s="226"/>
      <c r="D37" s="110">
        <v>2013</v>
      </c>
      <c r="E37" s="111">
        <v>5</v>
      </c>
      <c r="F37" s="112"/>
      <c r="G37" s="111">
        <v>5</v>
      </c>
      <c r="H37" s="112"/>
      <c r="I37" s="111"/>
      <c r="J37" s="113"/>
    </row>
    <row r="38" spans="1:10" ht="36.75" customHeight="1">
      <c r="A38" s="14"/>
      <c r="B38" s="101" t="s">
        <v>205</v>
      </c>
      <c r="C38" s="226"/>
      <c r="D38" s="56" t="s">
        <v>208</v>
      </c>
      <c r="E38" s="107">
        <v>20</v>
      </c>
      <c r="F38" s="108"/>
      <c r="G38" s="107">
        <v>20</v>
      </c>
      <c r="H38" s="108"/>
      <c r="I38" s="107"/>
      <c r="J38" s="109"/>
    </row>
    <row r="39" spans="1:12" ht="101.25" customHeight="1">
      <c r="A39" s="21">
        <v>8</v>
      </c>
      <c r="B39" s="49" t="s">
        <v>136</v>
      </c>
      <c r="C39" s="49" t="s">
        <v>154</v>
      </c>
      <c r="D39" s="33" t="s">
        <v>135</v>
      </c>
      <c r="E39" s="50">
        <v>341.443</v>
      </c>
      <c r="F39" s="33"/>
      <c r="G39" s="50">
        <v>29.693</v>
      </c>
      <c r="H39" s="33">
        <v>311.75</v>
      </c>
      <c r="I39" s="33" t="s">
        <v>137</v>
      </c>
      <c r="J39" s="50">
        <v>10.8</v>
      </c>
      <c r="L39" s="2">
        <f>G39*100/E39</f>
        <v>8.696327058982027</v>
      </c>
    </row>
    <row r="40" spans="1:10" ht="108.75" customHeight="1">
      <c r="A40" s="21">
        <v>5</v>
      </c>
      <c r="B40" s="49" t="s">
        <v>138</v>
      </c>
      <c r="C40" s="49" t="s">
        <v>154</v>
      </c>
      <c r="D40" s="33" t="s">
        <v>135</v>
      </c>
      <c r="E40" s="50">
        <v>597.546</v>
      </c>
      <c r="F40" s="33"/>
      <c r="G40" s="50">
        <v>31.123</v>
      </c>
      <c r="H40" s="33">
        <v>566.423</v>
      </c>
      <c r="I40" s="33" t="s">
        <v>139</v>
      </c>
      <c r="J40" s="50">
        <v>14.9</v>
      </c>
    </row>
    <row r="41" spans="1:10" ht="110.25" customHeight="1">
      <c r="A41" s="21">
        <v>6</v>
      </c>
      <c r="B41" s="49" t="s">
        <v>140</v>
      </c>
      <c r="C41" s="49" t="s">
        <v>155</v>
      </c>
      <c r="D41" s="33" t="s">
        <v>135</v>
      </c>
      <c r="E41" s="50">
        <v>342.997</v>
      </c>
      <c r="F41" s="33"/>
      <c r="G41" s="50">
        <v>38.367</v>
      </c>
      <c r="H41" s="33">
        <v>304.63</v>
      </c>
      <c r="I41" s="33" t="s">
        <v>141</v>
      </c>
      <c r="J41" s="50">
        <v>33.4</v>
      </c>
    </row>
    <row r="42" spans="1:10" ht="104.25" customHeight="1">
      <c r="A42" s="21">
        <v>7</v>
      </c>
      <c r="B42" s="49" t="s">
        <v>142</v>
      </c>
      <c r="C42" s="49" t="s">
        <v>156</v>
      </c>
      <c r="D42" s="33" t="s">
        <v>135</v>
      </c>
      <c r="E42" s="50">
        <v>2128.292</v>
      </c>
      <c r="F42" s="33"/>
      <c r="G42" s="50">
        <v>133.096</v>
      </c>
      <c r="H42" s="33">
        <v>1995.196</v>
      </c>
      <c r="I42" s="33" t="s">
        <v>247</v>
      </c>
      <c r="J42" s="50">
        <v>89.4</v>
      </c>
    </row>
    <row r="43" spans="1:10" ht="136.5" customHeight="1">
      <c r="A43" s="21">
        <v>8</v>
      </c>
      <c r="B43" s="49" t="s">
        <v>143</v>
      </c>
      <c r="C43" s="49" t="s">
        <v>154</v>
      </c>
      <c r="D43" s="33" t="s">
        <v>135</v>
      </c>
      <c r="E43" s="50">
        <v>996.425</v>
      </c>
      <c r="F43" s="33"/>
      <c r="G43" s="50">
        <v>143.137</v>
      </c>
      <c r="H43" s="33">
        <v>853.288</v>
      </c>
      <c r="I43" s="33" t="s">
        <v>248</v>
      </c>
      <c r="J43" s="50">
        <v>82.2</v>
      </c>
    </row>
    <row r="44" spans="1:10" ht="101.25" customHeight="1">
      <c r="A44" s="21">
        <v>9</v>
      </c>
      <c r="B44" s="49" t="s">
        <v>144</v>
      </c>
      <c r="C44" s="49" t="s">
        <v>157</v>
      </c>
      <c r="D44" s="33" t="s">
        <v>135</v>
      </c>
      <c r="E44" s="50">
        <v>1092.493</v>
      </c>
      <c r="F44" s="33"/>
      <c r="G44" s="50">
        <v>84.775</v>
      </c>
      <c r="H44" s="33">
        <v>1007.718</v>
      </c>
      <c r="I44" s="33" t="s">
        <v>145</v>
      </c>
      <c r="J44" s="50">
        <v>59.4</v>
      </c>
    </row>
    <row r="45" spans="1:10" ht="117.75" customHeight="1">
      <c r="A45" s="21">
        <v>10</v>
      </c>
      <c r="B45" s="49" t="s">
        <v>146</v>
      </c>
      <c r="C45" s="49" t="s">
        <v>158</v>
      </c>
      <c r="D45" s="33" t="s">
        <v>135</v>
      </c>
      <c r="E45" s="50">
        <v>1479.887</v>
      </c>
      <c r="F45" s="33"/>
      <c r="G45" s="50">
        <v>96.601</v>
      </c>
      <c r="H45" s="33">
        <v>1383.286</v>
      </c>
      <c r="I45" s="33" t="s">
        <v>249</v>
      </c>
      <c r="J45" s="50">
        <v>115.1</v>
      </c>
    </row>
    <row r="46" spans="1:10" ht="102.75" customHeight="1">
      <c r="A46" s="21">
        <v>11</v>
      </c>
      <c r="B46" s="49" t="s">
        <v>147</v>
      </c>
      <c r="C46" s="49" t="s">
        <v>159</v>
      </c>
      <c r="D46" s="33" t="s">
        <v>135</v>
      </c>
      <c r="E46" s="50">
        <v>923.033</v>
      </c>
      <c r="F46" s="33"/>
      <c r="G46" s="50">
        <v>142.92</v>
      </c>
      <c r="H46" s="33">
        <v>780.113</v>
      </c>
      <c r="I46" s="33" t="s">
        <v>250</v>
      </c>
      <c r="J46" s="50">
        <v>42.6</v>
      </c>
    </row>
    <row r="47" spans="1:10" ht="105.75" customHeight="1">
      <c r="A47" s="21">
        <v>12</v>
      </c>
      <c r="B47" s="49" t="s">
        <v>148</v>
      </c>
      <c r="C47" s="49" t="s">
        <v>160</v>
      </c>
      <c r="D47" s="33" t="s">
        <v>135</v>
      </c>
      <c r="E47" s="50">
        <v>4974.374</v>
      </c>
      <c r="F47" s="33"/>
      <c r="G47" s="50">
        <v>170.555</v>
      </c>
      <c r="H47" s="33">
        <v>4803.818</v>
      </c>
      <c r="I47" s="33" t="s">
        <v>251</v>
      </c>
      <c r="J47" s="50">
        <v>174.4</v>
      </c>
    </row>
    <row r="48" spans="1:10" ht="90" customHeight="1">
      <c r="A48" s="21">
        <v>13</v>
      </c>
      <c r="B48" s="49" t="s">
        <v>150</v>
      </c>
      <c r="C48" s="49" t="s">
        <v>154</v>
      </c>
      <c r="D48" s="33" t="s">
        <v>135</v>
      </c>
      <c r="E48" s="50">
        <v>10931.782</v>
      </c>
      <c r="F48" s="33"/>
      <c r="G48" s="50">
        <v>236.494</v>
      </c>
      <c r="H48" s="33">
        <v>10695.3</v>
      </c>
      <c r="I48" s="33" t="s">
        <v>151</v>
      </c>
      <c r="J48" s="50">
        <v>355.09</v>
      </c>
    </row>
    <row r="49" spans="1:10" ht="93.75" customHeight="1">
      <c r="A49" s="51">
        <v>14</v>
      </c>
      <c r="B49" s="49" t="s">
        <v>152</v>
      </c>
      <c r="C49" s="49" t="s">
        <v>149</v>
      </c>
      <c r="D49" s="33" t="s">
        <v>135</v>
      </c>
      <c r="E49" s="50">
        <v>9421.241</v>
      </c>
      <c r="F49" s="33"/>
      <c r="G49" s="50">
        <v>232.622</v>
      </c>
      <c r="H49" s="33">
        <v>9188.619</v>
      </c>
      <c r="I49" s="33" t="s">
        <v>153</v>
      </c>
      <c r="J49" s="50">
        <v>247.44</v>
      </c>
    </row>
    <row r="50" spans="1:10" ht="45" customHeight="1">
      <c r="A50" s="3">
        <v>15</v>
      </c>
      <c r="B50" s="18" t="s">
        <v>165</v>
      </c>
      <c r="C50" s="23" t="s">
        <v>163</v>
      </c>
      <c r="D50" s="18" t="s">
        <v>208</v>
      </c>
      <c r="E50" s="18">
        <v>200</v>
      </c>
      <c r="F50" s="18"/>
      <c r="G50" s="18">
        <v>200</v>
      </c>
      <c r="H50" s="18"/>
      <c r="I50" s="18" t="s">
        <v>252</v>
      </c>
      <c r="J50" s="22">
        <v>40</v>
      </c>
    </row>
    <row r="51" spans="1:10" ht="16.5" customHeight="1">
      <c r="A51" s="147" t="s">
        <v>12</v>
      </c>
      <c r="B51" s="148"/>
      <c r="C51" s="149"/>
      <c r="D51" s="4"/>
      <c r="E51" s="4">
        <v>2453.3</v>
      </c>
      <c r="F51" s="4"/>
      <c r="G51" s="4">
        <v>2453.3</v>
      </c>
      <c r="H51" s="4"/>
      <c r="I51" s="4"/>
      <c r="J51" s="5">
        <v>1113.2</v>
      </c>
    </row>
    <row r="52" spans="1:10" ht="16.5">
      <c r="A52" s="227" t="s">
        <v>13</v>
      </c>
      <c r="B52" s="228"/>
      <c r="C52" s="228"/>
      <c r="D52" s="228"/>
      <c r="E52" s="228"/>
      <c r="F52" s="228"/>
      <c r="G52" s="228"/>
      <c r="H52" s="228"/>
      <c r="I52" s="228"/>
      <c r="J52" s="229"/>
    </row>
    <row r="53" spans="1:10" ht="49.5">
      <c r="A53" s="145">
        <v>4</v>
      </c>
      <c r="B53" s="210" t="s">
        <v>161</v>
      </c>
      <c r="C53" s="214" t="s">
        <v>14</v>
      </c>
      <c r="D53" s="3" t="s">
        <v>212</v>
      </c>
      <c r="E53" s="13">
        <v>49.74</v>
      </c>
      <c r="F53" s="13">
        <v>49.74</v>
      </c>
      <c r="G53" s="3"/>
      <c r="H53" s="3"/>
      <c r="I53" s="212" t="s">
        <v>58</v>
      </c>
      <c r="J53" s="208">
        <v>157.7</v>
      </c>
    </row>
    <row r="54" spans="1:10" ht="33">
      <c r="A54" s="203"/>
      <c r="B54" s="211"/>
      <c r="C54" s="215"/>
      <c r="D54" s="3" t="s">
        <v>211</v>
      </c>
      <c r="E54" s="13">
        <v>30</v>
      </c>
      <c r="F54" s="13">
        <v>30</v>
      </c>
      <c r="G54" s="3"/>
      <c r="H54" s="3"/>
      <c r="I54" s="213"/>
      <c r="J54" s="209"/>
    </row>
    <row r="55" spans="1:10" ht="21" customHeight="1">
      <c r="A55" s="145">
        <v>5</v>
      </c>
      <c r="B55" s="210" t="s">
        <v>39</v>
      </c>
      <c r="C55" s="7" t="s">
        <v>38</v>
      </c>
      <c r="D55" s="3">
        <v>2013</v>
      </c>
      <c r="E55" s="13">
        <v>5</v>
      </c>
      <c r="F55" s="13">
        <v>5</v>
      </c>
      <c r="G55" s="3"/>
      <c r="H55" s="3"/>
      <c r="I55" s="212" t="s">
        <v>46</v>
      </c>
      <c r="J55" s="208">
        <v>21.355</v>
      </c>
    </row>
    <row r="56" spans="1:10" ht="18.75" customHeight="1">
      <c r="A56" s="203"/>
      <c r="B56" s="211"/>
      <c r="C56" s="7" t="s">
        <v>164</v>
      </c>
      <c r="D56" s="15" t="s">
        <v>213</v>
      </c>
      <c r="E56" s="13">
        <v>5</v>
      </c>
      <c r="F56" s="13">
        <v>5</v>
      </c>
      <c r="G56" s="3"/>
      <c r="H56" s="3"/>
      <c r="I56" s="213"/>
      <c r="J56" s="209"/>
    </row>
    <row r="57" spans="1:10" ht="140.25" customHeight="1">
      <c r="A57" s="25"/>
      <c r="B57" s="23" t="s">
        <v>162</v>
      </c>
      <c r="C57" s="23" t="s">
        <v>241</v>
      </c>
      <c r="D57" s="26">
        <v>2013</v>
      </c>
      <c r="E57" s="27">
        <v>600</v>
      </c>
      <c r="F57" s="27"/>
      <c r="G57" s="23">
        <v>600</v>
      </c>
      <c r="H57" s="23"/>
      <c r="I57" s="23" t="s">
        <v>242</v>
      </c>
      <c r="J57" s="27">
        <v>260</v>
      </c>
    </row>
    <row r="58" spans="1:10" ht="140.25" customHeight="1">
      <c r="A58" s="25"/>
      <c r="B58" s="23" t="s">
        <v>80</v>
      </c>
      <c r="C58" s="23" t="s">
        <v>81</v>
      </c>
      <c r="D58" s="26">
        <v>2013</v>
      </c>
      <c r="E58" s="27">
        <v>100</v>
      </c>
      <c r="F58" s="27"/>
      <c r="G58" s="23">
        <v>100</v>
      </c>
      <c r="H58" s="23"/>
      <c r="I58" s="23" t="s">
        <v>253</v>
      </c>
      <c r="J58" s="27">
        <v>13.8</v>
      </c>
    </row>
    <row r="59" spans="1:10" ht="140.25" customHeight="1">
      <c r="A59" s="25"/>
      <c r="B59" s="23" t="s">
        <v>82</v>
      </c>
      <c r="C59" s="23" t="s">
        <v>83</v>
      </c>
      <c r="D59" s="26">
        <v>2013</v>
      </c>
      <c r="E59" s="27">
        <v>77</v>
      </c>
      <c r="F59" s="27"/>
      <c r="G59" s="23">
        <v>77</v>
      </c>
      <c r="H59" s="23"/>
      <c r="I59" s="23" t="s">
        <v>254</v>
      </c>
      <c r="J59" s="27">
        <v>20.7</v>
      </c>
    </row>
    <row r="60" spans="1:10" ht="140.25" customHeight="1">
      <c r="A60" s="25"/>
      <c r="B60" s="23" t="s">
        <v>84</v>
      </c>
      <c r="C60" s="23" t="s">
        <v>85</v>
      </c>
      <c r="D60" s="26">
        <v>2014</v>
      </c>
      <c r="E60" s="27">
        <v>70</v>
      </c>
      <c r="F60" s="27"/>
      <c r="G60" s="23">
        <v>70</v>
      </c>
      <c r="H60" s="23"/>
      <c r="I60" s="23" t="s">
        <v>255</v>
      </c>
      <c r="J60" s="27">
        <v>11.5</v>
      </c>
    </row>
    <row r="61" spans="1:10" ht="140.25" customHeight="1">
      <c r="A61" s="25"/>
      <c r="B61" s="23" t="s">
        <v>236</v>
      </c>
      <c r="C61" s="23" t="s">
        <v>235</v>
      </c>
      <c r="D61" s="26" t="s">
        <v>57</v>
      </c>
      <c r="E61" s="27">
        <v>1493.7</v>
      </c>
      <c r="F61" s="27"/>
      <c r="G61" s="23">
        <v>1493</v>
      </c>
      <c r="H61" s="23"/>
      <c r="I61" s="23" t="s">
        <v>237</v>
      </c>
      <c r="J61" s="27">
        <v>125.6</v>
      </c>
    </row>
    <row r="62" spans="1:10" ht="140.25" customHeight="1">
      <c r="A62" s="25"/>
      <c r="B62" s="23" t="s">
        <v>234</v>
      </c>
      <c r="C62" s="23" t="s">
        <v>233</v>
      </c>
      <c r="D62" s="26" t="s">
        <v>57</v>
      </c>
      <c r="E62" s="27">
        <v>1553.4</v>
      </c>
      <c r="F62" s="27"/>
      <c r="G62" s="23">
        <v>1543</v>
      </c>
      <c r="H62" s="23"/>
      <c r="I62" s="23" t="s">
        <v>238</v>
      </c>
      <c r="J62" s="27">
        <v>114.8</v>
      </c>
    </row>
    <row r="63" spans="1:10" ht="140.25" customHeight="1">
      <c r="A63" s="25"/>
      <c r="B63" s="23" t="s">
        <v>240</v>
      </c>
      <c r="C63" s="23" t="s">
        <v>239</v>
      </c>
      <c r="D63" s="26" t="s">
        <v>57</v>
      </c>
      <c r="E63" s="27">
        <v>77</v>
      </c>
      <c r="F63" s="27"/>
      <c r="G63" s="23">
        <v>77</v>
      </c>
      <c r="H63" s="23"/>
      <c r="I63" s="23" t="s">
        <v>243</v>
      </c>
      <c r="J63" s="27">
        <v>233</v>
      </c>
    </row>
    <row r="64" spans="1:10" s="6" customFormat="1" ht="18.75" customHeight="1">
      <c r="A64" s="147" t="s">
        <v>12</v>
      </c>
      <c r="B64" s="148"/>
      <c r="C64" s="149"/>
      <c r="D64" s="16"/>
      <c r="E64" s="5">
        <f>SUM(E53:E56)</f>
        <v>89.74000000000001</v>
      </c>
      <c r="F64" s="5">
        <f>SUM(F53:F56)</f>
        <v>89.74000000000001</v>
      </c>
      <c r="G64" s="4"/>
      <c r="H64" s="4"/>
      <c r="I64" s="4"/>
      <c r="J64" s="5">
        <f>SUM(J53:J56)</f>
        <v>179.05499999999998</v>
      </c>
    </row>
    <row r="65" spans="1:10" ht="17.25" thickBot="1">
      <c r="A65" s="232" t="s">
        <v>15</v>
      </c>
      <c r="B65" s="233"/>
      <c r="C65" s="233"/>
      <c r="D65" s="233"/>
      <c r="E65" s="233"/>
      <c r="F65" s="233"/>
      <c r="G65" s="233"/>
      <c r="H65" s="233"/>
      <c r="I65" s="233"/>
      <c r="J65" s="234"/>
    </row>
    <row r="66" spans="1:10" ht="36" customHeight="1" thickBot="1">
      <c r="A66" s="3">
        <v>6</v>
      </c>
      <c r="B66" s="34" t="s">
        <v>134</v>
      </c>
      <c r="C66" s="204" t="s">
        <v>119</v>
      </c>
      <c r="D66" s="36" t="s">
        <v>57</v>
      </c>
      <c r="E66" s="36">
        <v>3</v>
      </c>
      <c r="F66" s="13"/>
      <c r="G66" s="36">
        <v>3</v>
      </c>
      <c r="H66" s="38" t="s">
        <v>92</v>
      </c>
      <c r="I66" s="36" t="s">
        <v>16</v>
      </c>
      <c r="J66" s="38">
        <v>0.6</v>
      </c>
    </row>
    <row r="67" spans="1:10" ht="36" customHeight="1" thickBot="1">
      <c r="A67" s="3">
        <v>7</v>
      </c>
      <c r="B67" s="34" t="s">
        <v>128</v>
      </c>
      <c r="C67" s="205"/>
      <c r="D67" s="37">
        <v>2015</v>
      </c>
      <c r="E67" s="37">
        <v>1.5</v>
      </c>
      <c r="F67" s="13"/>
      <c r="G67" s="37">
        <v>1.5</v>
      </c>
      <c r="H67" s="39" t="s">
        <v>92</v>
      </c>
      <c r="I67" s="37" t="s">
        <v>93</v>
      </c>
      <c r="J67" s="39">
        <v>0.3</v>
      </c>
    </row>
    <row r="68" spans="1:10" ht="30.75" customHeight="1" thickBot="1">
      <c r="A68" s="3">
        <v>8</v>
      </c>
      <c r="B68" s="35" t="s">
        <v>129</v>
      </c>
      <c r="C68" s="198" t="s">
        <v>113</v>
      </c>
      <c r="D68" s="37" t="s">
        <v>57</v>
      </c>
      <c r="E68" s="37">
        <v>6</v>
      </c>
      <c r="F68" s="13"/>
      <c r="G68" s="37">
        <v>6</v>
      </c>
      <c r="H68" s="39" t="s">
        <v>92</v>
      </c>
      <c r="I68" s="37" t="s">
        <v>17</v>
      </c>
      <c r="J68" s="39">
        <v>1.5</v>
      </c>
    </row>
    <row r="69" spans="1:10" ht="36" customHeight="1" thickBot="1">
      <c r="A69" s="3">
        <v>9</v>
      </c>
      <c r="B69" s="35" t="s">
        <v>130</v>
      </c>
      <c r="C69" s="199"/>
      <c r="D69" s="37">
        <v>2015</v>
      </c>
      <c r="E69" s="37">
        <v>3</v>
      </c>
      <c r="F69" s="13"/>
      <c r="G69" s="37">
        <v>3</v>
      </c>
      <c r="H69" s="39" t="s">
        <v>92</v>
      </c>
      <c r="I69" s="37" t="s">
        <v>94</v>
      </c>
      <c r="J69" s="39">
        <v>0.75</v>
      </c>
    </row>
    <row r="70" spans="1:10" ht="35.25" customHeight="1" thickBot="1">
      <c r="A70" s="3">
        <v>10</v>
      </c>
      <c r="B70" s="35" t="s">
        <v>131</v>
      </c>
      <c r="C70" s="198" t="s">
        <v>114</v>
      </c>
      <c r="D70" s="37" t="s">
        <v>57</v>
      </c>
      <c r="E70" s="37">
        <v>7.5</v>
      </c>
      <c r="F70" s="13"/>
      <c r="G70" s="37">
        <v>7.5</v>
      </c>
      <c r="H70" s="39" t="s">
        <v>92</v>
      </c>
      <c r="I70" s="37" t="s">
        <v>18</v>
      </c>
      <c r="J70" s="39">
        <v>1.8</v>
      </c>
    </row>
    <row r="71" spans="1:10" ht="36.75" customHeight="1" thickBot="1">
      <c r="A71" s="3">
        <v>11</v>
      </c>
      <c r="B71" s="35" t="s">
        <v>130</v>
      </c>
      <c r="C71" s="199"/>
      <c r="D71" s="37">
        <v>2015</v>
      </c>
      <c r="E71" s="37">
        <v>3</v>
      </c>
      <c r="F71" s="13"/>
      <c r="G71" s="37">
        <v>3</v>
      </c>
      <c r="H71" s="39" t="s">
        <v>92</v>
      </c>
      <c r="I71" s="37" t="s">
        <v>94</v>
      </c>
      <c r="J71" s="39">
        <v>0.9</v>
      </c>
    </row>
    <row r="72" spans="1:10" ht="34.5" customHeight="1" thickBot="1">
      <c r="A72" s="3">
        <v>12</v>
      </c>
      <c r="B72" s="35" t="s">
        <v>90</v>
      </c>
      <c r="C72" s="198" t="s">
        <v>115</v>
      </c>
      <c r="D72" s="37" t="s">
        <v>57</v>
      </c>
      <c r="E72" s="37">
        <v>345</v>
      </c>
      <c r="F72" s="13"/>
      <c r="G72" s="37">
        <v>345</v>
      </c>
      <c r="H72" s="39" t="s">
        <v>92</v>
      </c>
      <c r="I72" s="37" t="s">
        <v>95</v>
      </c>
      <c r="J72" s="39">
        <v>3</v>
      </c>
    </row>
    <row r="73" spans="1:10" ht="30" customHeight="1" thickBot="1">
      <c r="A73" s="3">
        <v>13</v>
      </c>
      <c r="B73" s="35" t="s">
        <v>132</v>
      </c>
      <c r="C73" s="199"/>
      <c r="D73" s="37">
        <v>2015</v>
      </c>
      <c r="E73" s="37">
        <v>4.5</v>
      </c>
      <c r="F73" s="13"/>
      <c r="G73" s="37">
        <v>4.5</v>
      </c>
      <c r="H73" s="39" t="s">
        <v>92</v>
      </c>
      <c r="I73" s="37" t="s">
        <v>19</v>
      </c>
      <c r="J73" s="39">
        <v>0.59</v>
      </c>
    </row>
    <row r="74" spans="1:10" ht="31.5" customHeight="1" thickBot="1">
      <c r="A74" s="3">
        <v>14</v>
      </c>
      <c r="B74" s="35" t="s">
        <v>132</v>
      </c>
      <c r="C74" s="198" t="s">
        <v>116</v>
      </c>
      <c r="D74" s="37" t="s">
        <v>57</v>
      </c>
      <c r="E74" s="37">
        <v>4.5</v>
      </c>
      <c r="F74" s="13"/>
      <c r="G74" s="37">
        <v>4.5</v>
      </c>
      <c r="H74" s="39" t="s">
        <v>92</v>
      </c>
      <c r="I74" s="37" t="s">
        <v>20</v>
      </c>
      <c r="J74" s="39">
        <v>1.2</v>
      </c>
    </row>
    <row r="75" spans="1:10" ht="35.25" customHeight="1" thickBot="1">
      <c r="A75" s="3">
        <v>15</v>
      </c>
      <c r="B75" s="35" t="s">
        <v>133</v>
      </c>
      <c r="C75" s="199"/>
      <c r="D75" s="37">
        <v>2015</v>
      </c>
      <c r="E75" s="37">
        <v>2.5</v>
      </c>
      <c r="F75" s="13"/>
      <c r="G75" s="37">
        <v>2.5</v>
      </c>
      <c r="H75" s="39" t="s">
        <v>92</v>
      </c>
      <c r="I75" s="37" t="s">
        <v>16</v>
      </c>
      <c r="J75" s="39">
        <v>0.6</v>
      </c>
    </row>
    <row r="76" spans="1:10" ht="36" customHeight="1" thickBot="1">
      <c r="A76" s="3">
        <v>16</v>
      </c>
      <c r="B76" s="34" t="s">
        <v>91</v>
      </c>
      <c r="C76" s="7" t="s">
        <v>117</v>
      </c>
      <c r="D76" s="37" t="s">
        <v>57</v>
      </c>
      <c r="E76" s="37">
        <v>50</v>
      </c>
      <c r="F76" s="13"/>
      <c r="G76" s="37">
        <v>50</v>
      </c>
      <c r="H76" s="39" t="s">
        <v>92</v>
      </c>
      <c r="I76" s="37" t="s">
        <v>96</v>
      </c>
      <c r="J76" s="39">
        <v>1</v>
      </c>
    </row>
    <row r="77" spans="1:10" ht="34.5" customHeight="1" thickBot="1">
      <c r="A77" s="3">
        <v>17</v>
      </c>
      <c r="B77" s="35" t="s">
        <v>132</v>
      </c>
      <c r="C77" s="198" t="s">
        <v>118</v>
      </c>
      <c r="D77" s="37" t="s">
        <v>57</v>
      </c>
      <c r="E77" s="37">
        <v>4.5</v>
      </c>
      <c r="F77" s="13"/>
      <c r="G77" s="37">
        <v>4.5</v>
      </c>
      <c r="H77" s="39" t="s">
        <v>92</v>
      </c>
      <c r="I77" s="37" t="s">
        <v>21</v>
      </c>
      <c r="J77" s="39">
        <v>0.91</v>
      </c>
    </row>
    <row r="78" spans="1:10" ht="33" customHeight="1" thickBot="1">
      <c r="A78" s="3">
        <v>18</v>
      </c>
      <c r="B78" s="35" t="s">
        <v>132</v>
      </c>
      <c r="C78" s="199"/>
      <c r="D78" s="37">
        <v>2015</v>
      </c>
      <c r="E78" s="37">
        <v>2</v>
      </c>
      <c r="F78" s="13"/>
      <c r="G78" s="37">
        <v>2</v>
      </c>
      <c r="H78" s="39" t="s">
        <v>92</v>
      </c>
      <c r="I78" s="37" t="s">
        <v>97</v>
      </c>
      <c r="J78" s="39">
        <v>0.46</v>
      </c>
    </row>
    <row r="79" spans="1:10" ht="34.5" customHeight="1">
      <c r="A79" s="3">
        <v>19</v>
      </c>
      <c r="B79" s="9"/>
      <c r="C79" s="7"/>
      <c r="D79" s="3"/>
      <c r="E79" s="13"/>
      <c r="F79" s="13"/>
      <c r="G79" s="13"/>
      <c r="H79" s="3"/>
      <c r="I79" s="3"/>
      <c r="J79" s="13"/>
    </row>
    <row r="80" spans="1:10" s="6" customFormat="1" ht="16.5">
      <c r="A80" s="147" t="s">
        <v>12</v>
      </c>
      <c r="B80" s="148"/>
      <c r="C80" s="149"/>
      <c r="D80" s="8"/>
      <c r="E80" s="17">
        <f>SUM(E66:E79)</f>
        <v>437</v>
      </c>
      <c r="F80" s="17"/>
      <c r="G80" s="17">
        <f>SUM(G66:G79)</f>
        <v>437</v>
      </c>
      <c r="H80" s="8"/>
      <c r="I80" s="8"/>
      <c r="J80" s="17">
        <f>SUM(J66:J79)</f>
        <v>13.610000000000001</v>
      </c>
    </row>
    <row r="81" spans="1:10" ht="16.5">
      <c r="A81" s="150" t="s">
        <v>22</v>
      </c>
      <c r="B81" s="150"/>
      <c r="C81" s="150"/>
      <c r="D81" s="150"/>
      <c r="E81" s="150"/>
      <c r="F81" s="150"/>
      <c r="G81" s="150"/>
      <c r="H81" s="150"/>
      <c r="I81" s="150"/>
      <c r="J81" s="150"/>
    </row>
    <row r="82" spans="1:10" ht="33.75" customHeight="1">
      <c r="A82" s="3">
        <v>20</v>
      </c>
      <c r="B82" s="10" t="s">
        <v>126</v>
      </c>
      <c r="C82" s="10" t="s">
        <v>125</v>
      </c>
      <c r="D82" s="3">
        <v>2013</v>
      </c>
      <c r="E82" s="13">
        <v>0.6</v>
      </c>
      <c r="F82" s="13"/>
      <c r="G82" s="13">
        <v>6</v>
      </c>
      <c r="H82" s="3"/>
      <c r="I82" s="3" t="s">
        <v>127</v>
      </c>
      <c r="J82" s="3">
        <v>3.4</v>
      </c>
    </row>
    <row r="83" spans="1:10" ht="33.75" customHeight="1">
      <c r="A83" s="3"/>
      <c r="B83" s="10" t="s">
        <v>86</v>
      </c>
      <c r="C83" s="10" t="s">
        <v>87</v>
      </c>
      <c r="D83" s="3" t="s">
        <v>57</v>
      </c>
      <c r="E83" s="13">
        <v>65</v>
      </c>
      <c r="F83" s="13"/>
      <c r="G83" s="13">
        <v>65</v>
      </c>
      <c r="H83" s="3"/>
      <c r="I83" s="3" t="s">
        <v>88</v>
      </c>
      <c r="J83" s="3">
        <v>22</v>
      </c>
    </row>
    <row r="84" spans="1:10" ht="22.5" customHeight="1">
      <c r="A84" s="3">
        <v>21</v>
      </c>
      <c r="B84" s="10" t="s">
        <v>40</v>
      </c>
      <c r="C84" s="10" t="s">
        <v>49</v>
      </c>
      <c r="D84" s="3" t="s">
        <v>57</v>
      </c>
      <c r="E84" s="13">
        <v>2</v>
      </c>
      <c r="F84" s="13"/>
      <c r="G84" s="13">
        <v>2</v>
      </c>
      <c r="H84" s="3"/>
      <c r="I84" s="3" t="s">
        <v>120</v>
      </c>
      <c r="J84" s="3">
        <v>6.9</v>
      </c>
    </row>
    <row r="85" spans="1:10" ht="36.75" customHeight="1">
      <c r="A85" s="3">
        <v>22</v>
      </c>
      <c r="B85" s="10" t="s">
        <v>23</v>
      </c>
      <c r="C85" s="10" t="s">
        <v>50</v>
      </c>
      <c r="D85" s="3" t="s">
        <v>57</v>
      </c>
      <c r="E85" s="13">
        <v>3.6</v>
      </c>
      <c r="F85" s="13"/>
      <c r="G85" s="13">
        <v>3.6</v>
      </c>
      <c r="H85" s="3"/>
      <c r="I85" s="3" t="s">
        <v>277</v>
      </c>
      <c r="J85" s="3">
        <v>3.2</v>
      </c>
    </row>
    <row r="86" spans="1:10" ht="33">
      <c r="A86" s="3">
        <v>23</v>
      </c>
      <c r="B86" s="10" t="s">
        <v>24</v>
      </c>
      <c r="C86" s="10" t="s">
        <v>41</v>
      </c>
      <c r="D86" s="3" t="s">
        <v>57</v>
      </c>
      <c r="E86" s="13">
        <v>32</v>
      </c>
      <c r="F86" s="13"/>
      <c r="G86" s="13">
        <v>32</v>
      </c>
      <c r="H86" s="3"/>
      <c r="I86" s="21" t="s">
        <v>56</v>
      </c>
      <c r="J86" s="3">
        <v>12.1</v>
      </c>
    </row>
    <row r="87" spans="1:10" ht="30.75" customHeight="1">
      <c r="A87" s="3">
        <v>24</v>
      </c>
      <c r="B87" s="10" t="s">
        <v>89</v>
      </c>
      <c r="C87" s="7" t="s">
        <v>51</v>
      </c>
      <c r="D87" s="3">
        <v>2013</v>
      </c>
      <c r="E87" s="13">
        <v>0.6</v>
      </c>
      <c r="F87" s="13"/>
      <c r="G87" s="13">
        <v>0.6</v>
      </c>
      <c r="H87" s="3"/>
      <c r="I87" s="3" t="s">
        <v>278</v>
      </c>
      <c r="J87" s="3">
        <v>4.2</v>
      </c>
    </row>
    <row r="88" spans="1:10" ht="33">
      <c r="A88" s="3">
        <v>25</v>
      </c>
      <c r="B88" s="10" t="s">
        <v>47</v>
      </c>
      <c r="C88" s="10" t="s">
        <v>52</v>
      </c>
      <c r="D88" s="3" t="s">
        <v>208</v>
      </c>
      <c r="E88" s="13">
        <v>2.8</v>
      </c>
      <c r="F88" s="13"/>
      <c r="G88" s="13">
        <v>2.8</v>
      </c>
      <c r="H88" s="3"/>
      <c r="I88" s="3" t="s">
        <v>121</v>
      </c>
      <c r="J88" s="3">
        <v>5.9</v>
      </c>
    </row>
    <row r="89" spans="1:10" ht="35.25" customHeight="1">
      <c r="A89" s="3">
        <v>26</v>
      </c>
      <c r="B89" s="10" t="s">
        <v>42</v>
      </c>
      <c r="C89" s="7" t="s">
        <v>53</v>
      </c>
      <c r="D89" s="3" t="s">
        <v>208</v>
      </c>
      <c r="E89" s="13">
        <v>3.9</v>
      </c>
      <c r="F89" s="13"/>
      <c r="G89" s="13">
        <v>3.9</v>
      </c>
      <c r="H89" s="3"/>
      <c r="I89" s="3" t="s">
        <v>122</v>
      </c>
      <c r="J89" s="3">
        <v>11.2</v>
      </c>
    </row>
    <row r="90" spans="1:10" ht="33" customHeight="1">
      <c r="A90" s="3">
        <v>27</v>
      </c>
      <c r="B90" s="10" t="s">
        <v>25</v>
      </c>
      <c r="C90" s="7" t="s">
        <v>54</v>
      </c>
      <c r="D90" s="3" t="s">
        <v>57</v>
      </c>
      <c r="E90" s="13">
        <v>0.4</v>
      </c>
      <c r="F90" s="13"/>
      <c r="G90" s="13">
        <v>0.4</v>
      </c>
      <c r="H90" s="3"/>
      <c r="I90" s="3" t="s">
        <v>123</v>
      </c>
      <c r="J90" s="3">
        <v>1.8</v>
      </c>
    </row>
    <row r="91" spans="1:10" ht="33" customHeight="1">
      <c r="A91" s="3">
        <v>28</v>
      </c>
      <c r="B91" s="10" t="s">
        <v>43</v>
      </c>
      <c r="C91" s="7" t="s">
        <v>54</v>
      </c>
      <c r="D91" s="3" t="s">
        <v>57</v>
      </c>
      <c r="E91" s="13">
        <v>1</v>
      </c>
      <c r="F91" s="13"/>
      <c r="G91" s="13">
        <v>1</v>
      </c>
      <c r="H91" s="3"/>
      <c r="I91" s="3" t="s">
        <v>48</v>
      </c>
      <c r="J91" s="3">
        <v>0.7</v>
      </c>
    </row>
    <row r="92" spans="1:10" ht="18.75" customHeight="1">
      <c r="A92" s="147" t="s">
        <v>12</v>
      </c>
      <c r="B92" s="148"/>
      <c r="C92" s="149"/>
      <c r="D92" s="4"/>
      <c r="E92" s="5">
        <f>SUM(E82:E91)</f>
        <v>111.89999999999999</v>
      </c>
      <c r="F92" s="5">
        <f>SUM(F82:F91)</f>
        <v>0</v>
      </c>
      <c r="G92" s="5">
        <f>SUM(G82:G91)</f>
        <v>117.3</v>
      </c>
      <c r="H92" s="4"/>
      <c r="I92" s="4"/>
      <c r="J92" s="4">
        <f>SUM(J82:J91)</f>
        <v>71.4</v>
      </c>
    </row>
    <row r="93" spans="1:10" ht="16.5">
      <c r="A93" s="150" t="s">
        <v>26</v>
      </c>
      <c r="B93" s="150"/>
      <c r="C93" s="150"/>
      <c r="D93" s="150"/>
      <c r="E93" s="150"/>
      <c r="F93" s="150"/>
      <c r="G93" s="150"/>
      <c r="H93" s="150"/>
      <c r="I93" s="150"/>
      <c r="J93" s="150"/>
    </row>
    <row r="94" spans="1:10" ht="102.75" customHeight="1">
      <c r="A94" s="3">
        <v>29</v>
      </c>
      <c r="B94" s="10" t="s">
        <v>74</v>
      </c>
      <c r="C94" s="7" t="s">
        <v>75</v>
      </c>
      <c r="D94" s="3" t="s">
        <v>208</v>
      </c>
      <c r="E94" s="13">
        <v>10</v>
      </c>
      <c r="F94" s="13"/>
      <c r="G94" s="13">
        <v>10</v>
      </c>
      <c r="H94" s="3"/>
      <c r="I94" s="114" t="s">
        <v>221</v>
      </c>
      <c r="J94" s="115">
        <v>4</v>
      </c>
    </row>
    <row r="95" spans="1:10" ht="100.5" customHeight="1">
      <c r="A95" s="3">
        <v>30</v>
      </c>
      <c r="B95" s="10" t="s">
        <v>77</v>
      </c>
      <c r="C95" s="7" t="s">
        <v>76</v>
      </c>
      <c r="D95" s="3" t="s">
        <v>208</v>
      </c>
      <c r="E95" s="13">
        <v>1.3</v>
      </c>
      <c r="F95" s="13"/>
      <c r="G95" s="13">
        <v>1.3</v>
      </c>
      <c r="H95" s="3"/>
      <c r="I95" s="114" t="s">
        <v>222</v>
      </c>
      <c r="J95" s="116">
        <v>0.4</v>
      </c>
    </row>
    <row r="96" spans="1:10" ht="84" customHeight="1">
      <c r="A96" s="3">
        <v>31</v>
      </c>
      <c r="B96" s="10" t="s">
        <v>78</v>
      </c>
      <c r="C96" s="7" t="s">
        <v>79</v>
      </c>
      <c r="D96" s="3" t="s">
        <v>57</v>
      </c>
      <c r="E96" s="13">
        <v>3</v>
      </c>
      <c r="F96" s="13"/>
      <c r="G96" s="13">
        <v>3</v>
      </c>
      <c r="H96" s="3"/>
      <c r="I96" s="3" t="s">
        <v>44</v>
      </c>
      <c r="J96" s="3">
        <v>1.2</v>
      </c>
    </row>
    <row r="97" spans="1:10" ht="93.75" customHeight="1">
      <c r="A97" s="3">
        <v>32</v>
      </c>
      <c r="B97" s="10" t="s">
        <v>27</v>
      </c>
      <c r="C97" s="7" t="s">
        <v>28</v>
      </c>
      <c r="D97" s="3" t="s">
        <v>57</v>
      </c>
      <c r="E97" s="13">
        <v>3.3</v>
      </c>
      <c r="F97" s="13"/>
      <c r="G97" s="13">
        <v>3.3</v>
      </c>
      <c r="H97" s="3"/>
      <c r="I97" s="3" t="s">
        <v>45</v>
      </c>
      <c r="J97" s="3">
        <v>1.9</v>
      </c>
    </row>
    <row r="98" spans="1:10" s="6" customFormat="1" ht="27" customHeight="1">
      <c r="A98" s="147" t="s">
        <v>12</v>
      </c>
      <c r="B98" s="148"/>
      <c r="C98" s="149"/>
      <c r="D98" s="4"/>
      <c r="E98" s="5">
        <f>SUM(E94:E97)</f>
        <v>17.6</v>
      </c>
      <c r="F98" s="5"/>
      <c r="G98" s="5">
        <f>SUM(G94:G97)</f>
        <v>17.6</v>
      </c>
      <c r="H98" s="5"/>
      <c r="I98" s="5"/>
      <c r="J98" s="5">
        <f>SUM(J94:J97)</f>
        <v>7.5</v>
      </c>
    </row>
    <row r="99" spans="1:10" ht="22.5" customHeight="1">
      <c r="A99" s="150" t="s">
        <v>29</v>
      </c>
      <c r="B99" s="150"/>
      <c r="C99" s="150"/>
      <c r="D99" s="150"/>
      <c r="E99" s="150"/>
      <c r="F99" s="150"/>
      <c r="G99" s="150"/>
      <c r="H99" s="150"/>
      <c r="I99" s="150"/>
      <c r="J99" s="150"/>
    </row>
    <row r="100" spans="1:10" ht="48.75" customHeight="1">
      <c r="A100" s="3">
        <v>33</v>
      </c>
      <c r="B100" s="10" t="s">
        <v>215</v>
      </c>
      <c r="C100" s="7" t="s">
        <v>30</v>
      </c>
      <c r="D100" s="3" t="s">
        <v>57</v>
      </c>
      <c r="E100" s="13">
        <v>0.8</v>
      </c>
      <c r="F100" s="13"/>
      <c r="G100" s="13">
        <v>0.8</v>
      </c>
      <c r="H100" s="3"/>
      <c r="I100" s="3" t="s">
        <v>216</v>
      </c>
      <c r="J100" s="3">
        <v>2.25</v>
      </c>
    </row>
    <row r="101" spans="1:10" ht="57" customHeight="1">
      <c r="A101" s="3">
        <v>34</v>
      </c>
      <c r="B101" s="10" t="s">
        <v>214</v>
      </c>
      <c r="C101" s="7" t="s">
        <v>31</v>
      </c>
      <c r="D101" s="3" t="s">
        <v>208</v>
      </c>
      <c r="E101" s="13">
        <v>98.3</v>
      </c>
      <c r="F101" s="13"/>
      <c r="G101" s="13">
        <v>98.3</v>
      </c>
      <c r="H101" s="3"/>
      <c r="I101" s="7" t="s">
        <v>217</v>
      </c>
      <c r="J101" s="7">
        <v>21.9</v>
      </c>
    </row>
    <row r="102" spans="1:10" ht="38.25" customHeight="1">
      <c r="A102" s="3">
        <v>35</v>
      </c>
      <c r="B102" s="10" t="s">
        <v>99</v>
      </c>
      <c r="C102" s="7" t="s">
        <v>100</v>
      </c>
      <c r="D102" s="3" t="s">
        <v>57</v>
      </c>
      <c r="E102" s="13">
        <v>28</v>
      </c>
      <c r="F102" s="13"/>
      <c r="G102" s="13">
        <v>28</v>
      </c>
      <c r="H102" s="3"/>
      <c r="I102" s="7" t="s">
        <v>218</v>
      </c>
      <c r="J102" s="7">
        <v>22.2</v>
      </c>
    </row>
    <row r="103" spans="1:10" ht="46.5" customHeight="1">
      <c r="A103" s="24"/>
      <c r="B103" s="48" t="s">
        <v>124</v>
      </c>
      <c r="C103" s="7" t="s">
        <v>100</v>
      </c>
      <c r="D103" s="3" t="s">
        <v>57</v>
      </c>
      <c r="E103" s="13">
        <v>100.5</v>
      </c>
      <c r="F103" s="13"/>
      <c r="G103" s="13">
        <v>100.5</v>
      </c>
      <c r="H103" s="3"/>
      <c r="I103" s="3"/>
      <c r="J103" s="3"/>
    </row>
    <row r="104" spans="1:10" ht="47.25" customHeight="1">
      <c r="A104" s="24"/>
      <c r="B104" s="134" t="s">
        <v>256</v>
      </c>
      <c r="C104" s="134"/>
      <c r="D104" s="3"/>
      <c r="E104" s="13"/>
      <c r="F104" s="13"/>
      <c r="G104" s="13"/>
      <c r="H104" s="3"/>
      <c r="I104" s="3"/>
      <c r="J104" s="3"/>
    </row>
    <row r="105" spans="1:10" ht="16.5">
      <c r="A105" s="227" t="s">
        <v>32</v>
      </c>
      <c r="B105" s="228"/>
      <c r="C105" s="228"/>
      <c r="D105" s="228"/>
      <c r="E105" s="228"/>
      <c r="F105" s="228"/>
      <c r="G105" s="228"/>
      <c r="H105" s="228"/>
      <c r="I105" s="228"/>
      <c r="J105" s="229"/>
    </row>
    <row r="106" spans="1:10" ht="24" customHeight="1">
      <c r="A106" s="3"/>
      <c r="B106" s="196" t="s">
        <v>101</v>
      </c>
      <c r="C106" s="40" t="s">
        <v>102</v>
      </c>
      <c r="D106" s="40" t="s">
        <v>57</v>
      </c>
      <c r="E106" s="40">
        <v>419.79</v>
      </c>
      <c r="F106" s="40">
        <v>419.79</v>
      </c>
      <c r="G106" s="41"/>
      <c r="H106" s="41"/>
      <c r="I106" s="40" t="s">
        <v>224</v>
      </c>
      <c r="J106" s="40">
        <v>88.8</v>
      </c>
    </row>
    <row r="107" spans="1:10" ht="22.5" customHeight="1">
      <c r="A107" s="3"/>
      <c r="B107" s="230"/>
      <c r="C107" s="40" t="s">
        <v>103</v>
      </c>
      <c r="D107" s="40" t="s">
        <v>57</v>
      </c>
      <c r="E107" s="40">
        <v>204.68</v>
      </c>
      <c r="F107" s="40">
        <v>204.68</v>
      </c>
      <c r="G107" s="13"/>
      <c r="H107" s="3"/>
      <c r="I107" s="40" t="s">
        <v>274</v>
      </c>
      <c r="J107" s="40">
        <v>39.8</v>
      </c>
    </row>
    <row r="108" spans="1:10" ht="24.75" customHeight="1">
      <c r="A108" s="3"/>
      <c r="B108" s="230"/>
      <c r="C108" s="40" t="s">
        <v>34</v>
      </c>
      <c r="D108" s="40">
        <v>2014</v>
      </c>
      <c r="E108" s="40">
        <v>399.51</v>
      </c>
      <c r="F108" s="40">
        <v>399.51</v>
      </c>
      <c r="G108" s="13"/>
      <c r="H108" s="3"/>
      <c r="I108" s="40" t="s">
        <v>273</v>
      </c>
      <c r="J108" s="40">
        <v>117.6</v>
      </c>
    </row>
    <row r="109" spans="1:10" ht="34.5" customHeight="1">
      <c r="A109" s="3"/>
      <c r="B109" s="197"/>
      <c r="C109" s="40" t="s">
        <v>33</v>
      </c>
      <c r="D109" s="40">
        <v>2015</v>
      </c>
      <c r="E109" s="40">
        <v>238.02</v>
      </c>
      <c r="F109" s="40">
        <v>238.02</v>
      </c>
      <c r="G109" s="13"/>
      <c r="H109" s="3"/>
      <c r="I109" s="40" t="s">
        <v>275</v>
      </c>
      <c r="J109" s="40">
        <v>110.7</v>
      </c>
    </row>
    <row r="110" spans="1:10" ht="99.75" customHeight="1">
      <c r="A110" s="28"/>
      <c r="B110" s="42" t="s">
        <v>104</v>
      </c>
      <c r="C110" s="18" t="s">
        <v>231</v>
      </c>
      <c r="D110" s="18"/>
      <c r="E110" s="43">
        <v>118</v>
      </c>
      <c r="F110" s="43">
        <v>118</v>
      </c>
      <c r="G110" s="22"/>
      <c r="H110" s="18"/>
      <c r="I110" s="18"/>
      <c r="J110" s="22"/>
    </row>
    <row r="111" spans="1:10" ht="39.75" customHeight="1">
      <c r="A111" s="28"/>
      <c r="B111" s="196" t="s">
        <v>105</v>
      </c>
      <c r="C111" s="40" t="s">
        <v>106</v>
      </c>
      <c r="D111" s="40">
        <v>2013</v>
      </c>
      <c r="E111" s="40">
        <v>589.78</v>
      </c>
      <c r="F111" s="40">
        <v>589.78</v>
      </c>
      <c r="G111" s="41"/>
      <c r="H111" s="41"/>
      <c r="I111" s="45" t="s">
        <v>225</v>
      </c>
      <c r="J111" s="40">
        <v>238.6</v>
      </c>
    </row>
    <row r="112" spans="1:10" ht="55.5" customHeight="1">
      <c r="A112" s="28"/>
      <c r="B112" s="197"/>
      <c r="C112" s="40" t="s">
        <v>107</v>
      </c>
      <c r="D112" s="40">
        <v>2013</v>
      </c>
      <c r="E112" s="40">
        <v>393.19</v>
      </c>
      <c r="F112" s="40">
        <v>393.19</v>
      </c>
      <c r="G112" s="22"/>
      <c r="H112" s="18"/>
      <c r="I112" s="45" t="s">
        <v>229</v>
      </c>
      <c r="J112" s="40">
        <v>212.8</v>
      </c>
    </row>
    <row r="113" spans="1:10" ht="33.75" customHeight="1">
      <c r="A113" s="18"/>
      <c r="B113" s="171" t="s">
        <v>108</v>
      </c>
      <c r="C113" s="40" t="s">
        <v>109</v>
      </c>
      <c r="D113" s="46">
        <v>2014</v>
      </c>
      <c r="E113" s="43">
        <v>65</v>
      </c>
      <c r="F113" s="43">
        <v>65</v>
      </c>
      <c r="G113" s="41"/>
      <c r="H113" s="41"/>
      <c r="I113" s="40" t="s">
        <v>226</v>
      </c>
      <c r="J113" s="40">
        <v>41.8</v>
      </c>
    </row>
    <row r="114" spans="1:10" ht="33.75" customHeight="1">
      <c r="A114" s="18"/>
      <c r="B114" s="171"/>
      <c r="C114" s="40" t="s">
        <v>110</v>
      </c>
      <c r="D114" s="46">
        <v>2014</v>
      </c>
      <c r="E114" s="43">
        <v>27.29</v>
      </c>
      <c r="F114" s="43">
        <v>27.29</v>
      </c>
      <c r="G114" s="22"/>
      <c r="H114" s="18"/>
      <c r="I114" s="40" t="s">
        <v>227</v>
      </c>
      <c r="J114" s="40">
        <v>2</v>
      </c>
    </row>
    <row r="115" spans="1:10" ht="30" customHeight="1">
      <c r="A115" s="18"/>
      <c r="B115" s="171"/>
      <c r="C115" s="40" t="s">
        <v>111</v>
      </c>
      <c r="D115" s="46">
        <v>2015</v>
      </c>
      <c r="E115" s="43">
        <v>55</v>
      </c>
      <c r="F115" s="43">
        <v>55</v>
      </c>
      <c r="G115" s="22"/>
      <c r="H115" s="18"/>
      <c r="I115" s="40" t="s">
        <v>228</v>
      </c>
      <c r="J115" s="40">
        <v>4.6</v>
      </c>
    </row>
    <row r="116" spans="1:10" ht="63.75" customHeight="1">
      <c r="A116" s="18"/>
      <c r="B116" s="44" t="s">
        <v>272</v>
      </c>
      <c r="C116" s="40" t="s">
        <v>33</v>
      </c>
      <c r="D116" s="46" t="s">
        <v>57</v>
      </c>
      <c r="E116" s="43">
        <v>400</v>
      </c>
      <c r="F116" s="43"/>
      <c r="G116" s="22">
        <v>400</v>
      </c>
      <c r="H116" s="18"/>
      <c r="I116" s="40" t="s">
        <v>276</v>
      </c>
      <c r="J116" s="40">
        <v>193.8</v>
      </c>
    </row>
    <row r="117" spans="1:10" ht="75" customHeight="1">
      <c r="A117" s="18"/>
      <c r="B117" s="44" t="s">
        <v>112</v>
      </c>
      <c r="C117" s="117" t="s">
        <v>230</v>
      </c>
      <c r="D117" s="40"/>
      <c r="E117" s="40">
        <v>80.88</v>
      </c>
      <c r="F117" s="40">
        <v>80.88</v>
      </c>
      <c r="G117" s="22"/>
      <c r="H117" s="18"/>
      <c r="I117" s="45"/>
      <c r="J117" s="40"/>
    </row>
    <row r="118" spans="1:10" s="6" customFormat="1" ht="16.5">
      <c r="A118" s="147" t="s">
        <v>257</v>
      </c>
      <c r="B118" s="148"/>
      <c r="C118" s="149"/>
      <c r="D118" s="47"/>
      <c r="E118" s="47"/>
      <c r="F118" s="47"/>
      <c r="G118" s="47"/>
      <c r="H118" s="47"/>
      <c r="I118" s="47"/>
      <c r="J118" s="5"/>
    </row>
    <row r="119" spans="1:10" ht="21.75" customHeight="1">
      <c r="A119" s="172" t="s">
        <v>35</v>
      </c>
      <c r="B119" s="172"/>
      <c r="C119" s="172"/>
      <c r="D119" s="172"/>
      <c r="E119" s="172"/>
      <c r="F119" s="172"/>
      <c r="G119" s="172"/>
      <c r="H119" s="172"/>
      <c r="I119" s="172"/>
      <c r="J119" s="172"/>
    </row>
    <row r="120" spans="1:10" ht="49.5">
      <c r="A120" s="3">
        <v>40</v>
      </c>
      <c r="B120" s="10" t="s">
        <v>271</v>
      </c>
      <c r="C120" s="7" t="s">
        <v>36</v>
      </c>
      <c r="D120" s="3">
        <v>2013</v>
      </c>
      <c r="E120" s="13">
        <v>52.3</v>
      </c>
      <c r="F120" s="13"/>
      <c r="G120" s="13">
        <v>52.3</v>
      </c>
      <c r="H120" s="3"/>
      <c r="I120" s="3" t="s">
        <v>98</v>
      </c>
      <c r="J120" s="3">
        <v>265.8</v>
      </c>
    </row>
    <row r="121" spans="1:10" ht="82.5">
      <c r="A121" s="3">
        <v>41</v>
      </c>
      <c r="B121" s="10" t="s">
        <v>264</v>
      </c>
      <c r="C121" s="7" t="s">
        <v>36</v>
      </c>
      <c r="D121" s="3" t="s">
        <v>208</v>
      </c>
      <c r="E121" s="13">
        <v>520</v>
      </c>
      <c r="F121" s="13"/>
      <c r="G121" s="13">
        <v>520</v>
      </c>
      <c r="H121" s="3"/>
      <c r="I121" s="3" t="s">
        <v>265</v>
      </c>
      <c r="J121" s="3">
        <v>307.3</v>
      </c>
    </row>
    <row r="122" spans="1:10" ht="82.5">
      <c r="A122" s="3">
        <v>43</v>
      </c>
      <c r="B122" s="10" t="s">
        <v>266</v>
      </c>
      <c r="C122" s="7" t="s">
        <v>36</v>
      </c>
      <c r="D122" s="3" t="s">
        <v>208</v>
      </c>
      <c r="E122" s="13">
        <v>442.4</v>
      </c>
      <c r="F122" s="13"/>
      <c r="G122" s="13">
        <v>442.4</v>
      </c>
      <c r="H122" s="3"/>
      <c r="I122" s="3" t="s">
        <v>267</v>
      </c>
      <c r="J122" s="3">
        <v>465.8</v>
      </c>
    </row>
    <row r="123" spans="1:10" ht="33">
      <c r="A123" s="3">
        <v>44</v>
      </c>
      <c r="B123" s="10" t="s">
        <v>37</v>
      </c>
      <c r="C123" s="7" t="s">
        <v>36</v>
      </c>
      <c r="D123" s="3" t="s">
        <v>208</v>
      </c>
      <c r="E123" s="13">
        <v>90</v>
      </c>
      <c r="F123" s="13"/>
      <c r="G123" s="13">
        <v>90</v>
      </c>
      <c r="H123" s="3"/>
      <c r="I123" s="3"/>
      <c r="J123" s="3"/>
    </row>
    <row r="124" spans="1:10" ht="48" customHeight="1">
      <c r="A124" s="3"/>
      <c r="B124" s="10" t="s">
        <v>269</v>
      </c>
      <c r="C124" s="7" t="s">
        <v>36</v>
      </c>
      <c r="D124" s="3" t="s">
        <v>208</v>
      </c>
      <c r="E124" s="13">
        <v>195</v>
      </c>
      <c r="F124" s="13"/>
      <c r="G124" s="13">
        <v>195</v>
      </c>
      <c r="H124" s="3"/>
      <c r="I124" s="3" t="s">
        <v>268</v>
      </c>
      <c r="J124" s="3">
        <v>32.5</v>
      </c>
    </row>
    <row r="125" spans="1:10" s="6" customFormat="1" ht="16.5">
      <c r="A125" s="3"/>
      <c r="B125" s="11" t="s">
        <v>12</v>
      </c>
      <c r="C125" s="19"/>
      <c r="D125" s="4"/>
      <c r="E125" s="5">
        <f>SUM(E120:E124)</f>
        <v>1299.6999999999998</v>
      </c>
      <c r="F125" s="5"/>
      <c r="G125" s="5">
        <f>SUM(G120:G124)</f>
        <v>1299.6999999999998</v>
      </c>
      <c r="H125" s="4"/>
      <c r="I125" s="4"/>
      <c r="J125" s="4">
        <f>SUM(J120:J124)</f>
        <v>1071.4</v>
      </c>
    </row>
    <row r="126" spans="1:10" ht="18" customHeight="1">
      <c r="A126" s="24"/>
      <c r="B126" s="200" t="s">
        <v>59</v>
      </c>
      <c r="C126" s="201"/>
      <c r="D126" s="201"/>
      <c r="E126" s="201"/>
      <c r="F126" s="201"/>
      <c r="G126" s="201"/>
      <c r="H126" s="201"/>
      <c r="I126" s="201"/>
      <c r="J126" s="202"/>
    </row>
    <row r="127" spans="1:10" ht="75.75" customHeight="1">
      <c r="A127" s="29"/>
      <c r="B127" s="30" t="s">
        <v>60</v>
      </c>
      <c r="C127" s="30" t="s">
        <v>61</v>
      </c>
      <c r="D127" s="30" t="s">
        <v>57</v>
      </c>
      <c r="E127" s="30">
        <v>46.8</v>
      </c>
      <c r="F127" s="30">
        <v>46.8</v>
      </c>
      <c r="G127" s="30"/>
      <c r="H127" s="30"/>
      <c r="I127" s="30" t="s">
        <v>62</v>
      </c>
      <c r="J127" s="30">
        <v>39.4</v>
      </c>
    </row>
    <row r="128" spans="1:10" ht="75.75" customHeight="1">
      <c r="A128" s="29"/>
      <c r="B128" s="30" t="s">
        <v>270</v>
      </c>
      <c r="C128" s="30" t="s">
        <v>63</v>
      </c>
      <c r="D128" s="30" t="s">
        <v>57</v>
      </c>
      <c r="E128" s="30">
        <v>22</v>
      </c>
      <c r="F128" s="30">
        <v>22</v>
      </c>
      <c r="G128" s="30"/>
      <c r="H128" s="30"/>
      <c r="I128" s="30"/>
      <c r="J128" s="30">
        <v>2</v>
      </c>
    </row>
    <row r="129" spans="1:10" ht="75.75" customHeight="1">
      <c r="A129" s="29"/>
      <c r="B129" s="30" t="s">
        <v>64</v>
      </c>
      <c r="C129" s="30" t="s">
        <v>63</v>
      </c>
      <c r="D129" s="30" t="s">
        <v>208</v>
      </c>
      <c r="E129" s="30">
        <v>41</v>
      </c>
      <c r="F129" s="30">
        <v>41</v>
      </c>
      <c r="G129" s="30"/>
      <c r="H129" s="30"/>
      <c r="I129" s="30" t="s">
        <v>65</v>
      </c>
      <c r="J129" s="30">
        <v>74</v>
      </c>
    </row>
    <row r="130" spans="1:10" ht="75.75" customHeight="1">
      <c r="A130" s="29"/>
      <c r="B130" s="30" t="s">
        <v>66</v>
      </c>
      <c r="C130" s="30" t="s">
        <v>67</v>
      </c>
      <c r="D130" s="30" t="s">
        <v>57</v>
      </c>
      <c r="E130" s="30">
        <v>3.5</v>
      </c>
      <c r="F130" s="30">
        <v>3.5</v>
      </c>
      <c r="G130" s="30"/>
      <c r="H130" s="30"/>
      <c r="I130" s="30" t="s">
        <v>68</v>
      </c>
      <c r="J130" s="30">
        <v>23.7</v>
      </c>
    </row>
    <row r="131" spans="1:10" ht="33.75" customHeight="1">
      <c r="A131" s="131"/>
      <c r="B131" s="133" t="s">
        <v>257</v>
      </c>
      <c r="C131" s="33"/>
      <c r="D131" s="33"/>
      <c r="E131" s="33"/>
      <c r="F131" s="33"/>
      <c r="G131" s="33"/>
      <c r="H131" s="33"/>
      <c r="I131" s="132"/>
      <c r="J131" s="30"/>
    </row>
    <row r="132" spans="1:10" s="6" customFormat="1" ht="22.5" customHeight="1">
      <c r="A132" s="200" t="s">
        <v>232</v>
      </c>
      <c r="B132" s="201"/>
      <c r="C132" s="201"/>
      <c r="D132" s="201"/>
      <c r="E132" s="201"/>
      <c r="F132" s="201"/>
      <c r="G132" s="201"/>
      <c r="H132" s="201"/>
      <c r="I132" s="202"/>
      <c r="J132" s="17">
        <f>J127+J125+J118+J102+J98+J92+J80+J64+J51</f>
        <v>2517.7650000000003</v>
      </c>
    </row>
    <row r="133" spans="1:10" ht="75.75" customHeight="1">
      <c r="A133" s="29"/>
      <c r="B133" s="30" t="s">
        <v>166</v>
      </c>
      <c r="C133" s="30" t="s">
        <v>69</v>
      </c>
      <c r="D133" s="30">
        <v>2013</v>
      </c>
      <c r="E133" s="30">
        <v>4</v>
      </c>
      <c r="F133" s="30">
        <v>4</v>
      </c>
      <c r="G133" s="30"/>
      <c r="H133" s="30"/>
      <c r="I133" s="30"/>
      <c r="J133" s="30"/>
    </row>
    <row r="134" spans="1:10" ht="75.75" customHeight="1">
      <c r="A134" s="29"/>
      <c r="B134" s="30" t="s">
        <v>70</v>
      </c>
      <c r="C134" s="30" t="s">
        <v>69</v>
      </c>
      <c r="D134" s="30">
        <v>2013</v>
      </c>
      <c r="E134" s="30">
        <v>5</v>
      </c>
      <c r="F134" s="30">
        <v>5</v>
      </c>
      <c r="G134" s="30"/>
      <c r="H134" s="30"/>
      <c r="I134" s="30" t="s">
        <v>223</v>
      </c>
      <c r="J134" s="30">
        <v>1.8</v>
      </c>
    </row>
    <row r="135" spans="1:10" ht="75.75" customHeight="1">
      <c r="A135" s="3"/>
      <c r="B135" s="33" t="s">
        <v>71</v>
      </c>
      <c r="C135" s="33" t="s">
        <v>69</v>
      </c>
      <c r="D135" s="33" t="s">
        <v>57</v>
      </c>
      <c r="E135" s="33">
        <v>14</v>
      </c>
      <c r="F135" s="33"/>
      <c r="G135" s="33">
        <v>14</v>
      </c>
      <c r="H135" s="33"/>
      <c r="I135" s="33"/>
      <c r="J135" s="33">
        <v>2.2</v>
      </c>
    </row>
    <row r="136" spans="1:10" ht="75.75" customHeight="1">
      <c r="A136" s="3"/>
      <c r="B136" s="33" t="s">
        <v>72</v>
      </c>
      <c r="C136" s="33" t="s">
        <v>69</v>
      </c>
      <c r="D136" s="33">
        <v>2013</v>
      </c>
      <c r="E136" s="33">
        <v>0.6</v>
      </c>
      <c r="F136" s="33">
        <v>0.6</v>
      </c>
      <c r="G136" s="33"/>
      <c r="H136" s="33"/>
      <c r="I136" s="33" t="s">
        <v>220</v>
      </c>
      <c r="J136" s="33">
        <v>4.8</v>
      </c>
    </row>
    <row r="137" spans="1:10" ht="75.75" customHeight="1">
      <c r="A137" s="3"/>
      <c r="B137" s="33" t="s">
        <v>73</v>
      </c>
      <c r="C137" s="33" t="s">
        <v>69</v>
      </c>
      <c r="D137" s="33" t="s">
        <v>208</v>
      </c>
      <c r="E137" s="33">
        <v>80</v>
      </c>
      <c r="F137" s="33"/>
      <c r="G137" s="30">
        <v>80</v>
      </c>
      <c r="H137" s="33"/>
      <c r="I137" s="33"/>
      <c r="J137" s="33">
        <v>14</v>
      </c>
    </row>
    <row r="138" spans="1:10" ht="36" customHeight="1">
      <c r="A138" s="3"/>
      <c r="B138" s="133" t="s">
        <v>257</v>
      </c>
      <c r="C138" s="33"/>
      <c r="D138" s="33"/>
      <c r="E138" s="33"/>
      <c r="F138" s="33"/>
      <c r="G138" s="33"/>
      <c r="H138" s="33"/>
      <c r="I138" s="33"/>
      <c r="J138" s="33"/>
    </row>
    <row r="139" spans="1:10" ht="36" customHeight="1">
      <c r="A139" s="3"/>
      <c r="B139" s="194" t="s">
        <v>258</v>
      </c>
      <c r="C139" s="195"/>
      <c r="D139" s="33"/>
      <c r="E139" s="33"/>
      <c r="F139" s="33"/>
      <c r="G139" s="33"/>
      <c r="H139" s="33"/>
      <c r="I139" s="33"/>
      <c r="J139" s="33"/>
    </row>
    <row r="140" spans="1:10" ht="75.75" customHeight="1">
      <c r="A140" s="31"/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1:10" ht="75.75" customHeight="1">
      <c r="A141" s="31"/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1:10" ht="75.75" customHeight="1">
      <c r="A142" s="31"/>
      <c r="B142" s="32"/>
      <c r="C142" s="32"/>
      <c r="D142" s="32"/>
      <c r="E142" s="32"/>
      <c r="F142" s="32"/>
      <c r="G142" s="32"/>
      <c r="H142" s="32"/>
      <c r="I142" s="32"/>
      <c r="J142" s="32"/>
    </row>
  </sheetData>
  <sheetProtection/>
  <mergeCells count="50">
    <mergeCell ref="A105:J105"/>
    <mergeCell ref="B106:B109"/>
    <mergeCell ref="C28:C30"/>
    <mergeCell ref="C31:C34"/>
    <mergeCell ref="A52:J52"/>
    <mergeCell ref="A65:J65"/>
    <mergeCell ref="A81:J81"/>
    <mergeCell ref="A93:J93"/>
    <mergeCell ref="A64:C64"/>
    <mergeCell ref="A80:C80"/>
    <mergeCell ref="C14:C16"/>
    <mergeCell ref="C17:C20"/>
    <mergeCell ref="C21:C24"/>
    <mergeCell ref="C35:C38"/>
    <mergeCell ref="C25:C27"/>
    <mergeCell ref="A92:C92"/>
    <mergeCell ref="I53:I54"/>
    <mergeCell ref="E5:E6"/>
    <mergeCell ref="F5:H5"/>
    <mergeCell ref="I5:J5"/>
    <mergeCell ref="A8:J8"/>
    <mergeCell ref="A5:A6"/>
    <mergeCell ref="B5:B6"/>
    <mergeCell ref="C5:C6"/>
    <mergeCell ref="D5:D6"/>
    <mergeCell ref="A3:J4"/>
    <mergeCell ref="A51:C51"/>
    <mergeCell ref="A98:C98"/>
    <mergeCell ref="J53:J54"/>
    <mergeCell ref="A55:A56"/>
    <mergeCell ref="B55:B56"/>
    <mergeCell ref="I55:I56"/>
    <mergeCell ref="J55:J56"/>
    <mergeCell ref="B53:B54"/>
    <mergeCell ref="C53:C54"/>
    <mergeCell ref="A53:A54"/>
    <mergeCell ref="C74:C75"/>
    <mergeCell ref="C77:C78"/>
    <mergeCell ref="C66:C67"/>
    <mergeCell ref="C68:C69"/>
    <mergeCell ref="B139:C139"/>
    <mergeCell ref="B111:B112"/>
    <mergeCell ref="C70:C71"/>
    <mergeCell ref="C72:C73"/>
    <mergeCell ref="A132:I132"/>
    <mergeCell ref="B113:B115"/>
    <mergeCell ref="B126:J126"/>
    <mergeCell ref="A119:J119"/>
    <mergeCell ref="A118:C118"/>
    <mergeCell ref="A99:J9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2013-02-13T07:25:11Z</cp:lastPrinted>
  <dcterms:created xsi:type="dcterms:W3CDTF">2011-06-22T05:56:13Z</dcterms:created>
  <dcterms:modified xsi:type="dcterms:W3CDTF">2013-02-13T07:27:18Z</dcterms:modified>
  <cp:category/>
  <cp:version/>
  <cp:contentType/>
  <cp:contentStatus/>
</cp:coreProperties>
</file>